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130.34.15.180\教務係\ky03\国際交流\国際交流　留学・奨学金案内\R6\2.海外留学支援制度（派遣留学）\7. 【教留海】（通知）2024年度第1回東北大学基金グローバル萩海外留学奨励賞受賞候補者及び日本学生支援機構海外留学支援制度（協定派遣）奨学金受給候補者の募集について\1.HP掲載\"/>
    </mc:Choice>
  </mc:AlternateContent>
  <xr:revisionPtr revIDLastSave="0" documentId="13_ncr:1_{1A11C324-7386-4856-8F45-08B3A6293AA6}" xr6:coauthVersionLast="47" xr6:coauthVersionMax="47" xr10:uidLastSave="{00000000-0000-0000-0000-000000000000}"/>
  <bookViews>
    <workbookView xWindow="-120" yWindow="-120" windowWidth="29040" windowHeight="15840" activeTab="5" xr2:uid="{00000000-000D-0000-FFFF-FFFF00000000}"/>
  </bookViews>
  <sheets>
    <sheet name="1.登録データ" sheetId="1" r:id="rId1"/>
    <sheet name="2.国・地域コード" sheetId="2" r:id="rId2"/>
    <sheet name="3.奨学金区分" sheetId="3" r:id="rId3"/>
    <sheet name="4.成績計算(満点3.00)" sheetId="4" r:id="rId4"/>
    <sheet name="5.成績計算（GPA）(満点4.00) " sheetId="5" r:id="rId5"/>
    <sheet name="6.申立書" sheetId="6" r:id="rId6"/>
  </sheets>
  <externalReferences>
    <externalReference r:id="rId7"/>
    <externalReference r:id="rId8"/>
    <externalReference r:id="rId9"/>
  </externalReferences>
  <definedNames>
    <definedName name="A" localSheetId="3">#REF!</definedName>
    <definedName name="A" localSheetId="4">#REF!</definedName>
    <definedName name="A" localSheetId="5">#REF!</definedName>
    <definedName name="A">#REF!</definedName>
    <definedName name="B" localSheetId="4">#REF!</definedName>
    <definedName name="B">#REF!</definedName>
    <definedName name="_xlnm.Print_Area" localSheetId="3">'4.成績計算(満点3.00)'!$A$1:$F$36</definedName>
    <definedName name="_xlnm.Print_Area" localSheetId="4">'5.成績計算（GPA）(満点4.00) '!$A$1:$G$43</definedName>
    <definedName name="_xlnm.Print_Area" localSheetId="5">'6.申立書'!$A$1:$X$37</definedName>
    <definedName name="_xlnm.Print_Area">#REF!</definedName>
    <definedName name="test">#REF!</definedName>
    <definedName name="ああ" localSheetId="3">#REF!</definedName>
    <definedName name="ああ" localSheetId="4">#REF!</definedName>
    <definedName name="ああ" localSheetId="5">#REF!</definedName>
    <definedName name="ああ">#REF!</definedName>
    <definedName name="テスト" localSheetId="4">#REF!</definedName>
    <definedName name="テスト">#REF!</definedName>
    <definedName name="海外安全情報" localSheetId="3">[1]設定!$Q$46:$Q$46</definedName>
    <definedName name="海外安全情報" localSheetId="4">[1]設定!$Q$46:$Q$46</definedName>
    <definedName name="海外安全情報">[2]設定!$Q$46:$Q$46</definedName>
    <definedName name="開始・終了月" localSheetId="3">#REF!</definedName>
    <definedName name="開始・終了月" localSheetId="4">#REF!</definedName>
    <definedName name="開始・終了月" localSheetId="5">#REF!</definedName>
    <definedName name="開始・終了月">#REF!</definedName>
    <definedName name="開始・終了月1">#REF!</definedName>
    <definedName name="確認フラグ" localSheetId="3">[1]設定!$Q$57:$Q$57</definedName>
    <definedName name="確認フラグ" localSheetId="4">[1]設定!$Q$57:$Q$57</definedName>
    <definedName name="確認フラグ">[2]設定!$Q$57:$Q$57</definedName>
    <definedName name="学位取得" localSheetId="3">[1]設定!$Q$18:$Q$18</definedName>
    <definedName name="学位取得" localSheetId="4">[1]設定!$Q$18:$Q$18</definedName>
    <definedName name="学位取得">[2]設定!$Q$18:$Q$18</definedName>
    <definedName name="学期を満たすフラグ" localSheetId="3">[1]設定!$Q$72:$Q$72</definedName>
    <definedName name="学期を満たすフラグ" localSheetId="4">[1]設定!$Q$72:$Q$72</definedName>
    <definedName name="学期を満たすフラグ">[2]設定!$Q$72:$Q$72</definedName>
    <definedName name="協定合意" localSheetId="3">[1]設定!$Q$36:$Q$39</definedName>
    <definedName name="協定合意" localSheetId="4">[1]設定!$Q$36:$Q$39</definedName>
    <definedName name="協定合意">[2]設定!$Q$36:$Q$39</definedName>
    <definedName name="協定書" localSheetId="3">[1]設定!$Q$40:$Q$41</definedName>
    <definedName name="協定書" localSheetId="4">[1]設定!$Q$40:$Q$41</definedName>
    <definedName name="協定書">[2]設定!$Q$40:$Q$41</definedName>
    <definedName name="経済状況" localSheetId="3">[1]設定!$Q$15:$Q$15</definedName>
    <definedName name="経済状況" localSheetId="4">[1]設定!$Q$15:$Q$15</definedName>
    <definedName name="経済状況">[2]設定!$Q$15:$Q$15</definedName>
    <definedName name="原データ" localSheetId="3">#REF!</definedName>
    <definedName name="原データ" localSheetId="4">#REF!</definedName>
    <definedName name="原データ" localSheetId="5">#REF!</definedName>
    <definedName name="原データ">#REF!</definedName>
    <definedName name="国公立設置形態" localSheetId="3">#REF!</definedName>
    <definedName name="国公立設置形態" localSheetId="4">#REF!</definedName>
    <definedName name="国公立設置形態" localSheetId="5">#REF!</definedName>
    <definedName name="国公立設置形態">#REF!</definedName>
    <definedName name="国籍永住権" localSheetId="3">[1]設定!$Q$44:$Q$45</definedName>
    <definedName name="国籍永住権" localSheetId="4">[1]設定!$Q$44:$Q$45</definedName>
    <definedName name="国籍永住権">[2]設定!$Q$44:$Q$45</definedName>
    <definedName name="国地域" localSheetId="3">#REF!</definedName>
    <definedName name="国地域" localSheetId="4">#REF!</definedName>
    <definedName name="国地域" localSheetId="5">#REF!</definedName>
    <definedName name="国地域">#REF!</definedName>
    <definedName name="査証取得" localSheetId="3">[1]設定!$Q$16:$Q$17</definedName>
    <definedName name="査証取得" localSheetId="4">[1]設定!$Q$16:$Q$17</definedName>
    <definedName name="査証取得">[2]設定!$Q$16:$Q$17</definedName>
    <definedName name="在籍過程" localSheetId="3">[1]設定!$Q$29:$Q$35</definedName>
    <definedName name="在籍過程" localSheetId="4">[1]設定!$Q$29:$Q$35</definedName>
    <definedName name="在籍過程">[2]設定!$Q$29:$Q$35</definedName>
    <definedName name="支給対象月数" localSheetId="3">#REF!</definedName>
    <definedName name="支給対象月数" localSheetId="4">#REF!</definedName>
    <definedName name="支給対象月数" localSheetId="5">#REF!</definedName>
    <definedName name="支給対象月数">#REF!</definedName>
    <definedName name="事前登録" localSheetId="3">[1]設定!$Q$4:$Q$4</definedName>
    <definedName name="事前登録" localSheetId="4">[1]設定!$Q$4:$Q$4</definedName>
    <definedName name="事前登録">[2]設定!$Q$4:$Q$4</definedName>
    <definedName name="取消補欠" localSheetId="3">[1]設定!$Q$6:$Q$8</definedName>
    <definedName name="取消補欠" localSheetId="4">[1]設定!$Q$6:$Q$8</definedName>
    <definedName name="取消補欠">[2]設定!$Q$6:$Q$8</definedName>
    <definedName name="受入許可" localSheetId="3">[1]設定!$Q$13:$Q$13</definedName>
    <definedName name="受入許可" localSheetId="4">[1]設定!$Q$13:$Q$13</definedName>
    <definedName name="受入許可">[2]設定!$Q$13:$Q$13</definedName>
    <definedName name="収入形態" localSheetId="3">[1]設定!$Q$53:$Q$54</definedName>
    <definedName name="収入形態" localSheetId="4">[1]設定!$Q$53:$Q$54</definedName>
    <definedName name="収入形態">[2]設定!$Q$53:$Q$54</definedName>
    <definedName name="所得証明1" localSheetId="3">[1]設定!$Q$58:$Q$64</definedName>
    <definedName name="所得証明1" localSheetId="4">[1]設定!$Q$58:$Q$64</definedName>
    <definedName name="所得証明1">[2]設定!$Q$58:$Q$64</definedName>
    <definedName name="所得証明2" localSheetId="3">[1]設定!$Q$65:$Q$71</definedName>
    <definedName name="所得証明2" localSheetId="4">[1]設定!$Q$65:$Q$71</definedName>
    <definedName name="所得証明2">[2]設定!$Q$65:$Q$71</definedName>
    <definedName name="新規登録" localSheetId="3">[1]設定!$Q$3:$Q$3</definedName>
    <definedName name="新規登録" localSheetId="4">[1]設定!$Q$3:$Q$3</definedName>
    <definedName name="新規登録">[2]設定!$Q$3:$Q$3</definedName>
    <definedName name="申告書確認書" localSheetId="3">[1]設定!$Q$55:$Q$56</definedName>
    <definedName name="申告書確認書" localSheetId="4">[1]設定!$Q$55:$Q$56</definedName>
    <definedName name="申告書確認書">[2]設定!$Q$55:$Q$56</definedName>
    <definedName name="申請書・データ提出日" localSheetId="3">#REF!</definedName>
    <definedName name="申請書・データ提出日" localSheetId="4">#REF!</definedName>
    <definedName name="申請書・データ提出日" localSheetId="5">#REF!</definedName>
    <definedName name="申請書・データ提出日">#REF!</definedName>
    <definedName name="性別" localSheetId="3">[1]設定!$Q$11:$Q$12</definedName>
    <definedName name="性別" localSheetId="4">[1]設定!$Q$11:$Q$12</definedName>
    <definedName name="性別">[2]設定!$Q$11:$Q$12</definedName>
    <definedName name="成績計算表2" localSheetId="4">#REF!</definedName>
    <definedName name="成績計算表2">#REF!</definedName>
    <definedName name="成績評価係数" localSheetId="3">[1]設定!$Q$14:$Q$14</definedName>
    <definedName name="成績評価係数" localSheetId="4">[1]設定!$Q$14:$Q$14</definedName>
    <definedName name="成績評価係数">[2]設定!$Q$14:$Q$14</definedName>
    <definedName name="大学コード" localSheetId="3">#REF!</definedName>
    <definedName name="大学コード" localSheetId="4">#REF!</definedName>
    <definedName name="大学コード" localSheetId="5">#REF!</definedName>
    <definedName name="大学コード">#REF!</definedName>
    <definedName name="単位認定取得" localSheetId="3">[1]設定!$Q$42:$Q$43</definedName>
    <definedName name="単位認定取得" localSheetId="4">[1]設定!$Q$42:$Q$43</definedName>
    <definedName name="単位認定取得">[2]設定!$Q$42:$Q$43</definedName>
    <definedName name="提出対象" localSheetId="3">[1]設定!$Q$49:$Q$52</definedName>
    <definedName name="提出対象" localSheetId="4">[1]設定!$Q$49:$Q$52</definedName>
    <definedName name="提出対象">[2]設定!$Q$49:$Q$52</definedName>
    <definedName name="渡航支援金申請者" localSheetId="3">[1]設定!$Q$47:$Q$48</definedName>
    <definedName name="渡航支援金申請者" localSheetId="4">[1]設定!$Q$47:$Q$48</definedName>
    <definedName name="渡航支援金申請者">[2]設定!$Q$47:$Q$48</definedName>
    <definedName name="登録変更" localSheetId="3">[1]設定!$Q$5:$Q$5</definedName>
    <definedName name="登録変更" localSheetId="4">[1]設定!$Q$5:$Q$5</definedName>
    <definedName name="登録変更">[2]設定!$Q$5:$Q$5</definedName>
    <definedName name="併給する給付奨学金" localSheetId="3">[1]設定!$Q$19:$Q$23</definedName>
    <definedName name="併給する給付奨学金" localSheetId="4">[1]設定!$Q$19:$Q$23</definedName>
    <definedName name="併給する給付奨学金">[2]設定!$Q$19:$Q$23</definedName>
    <definedName name="併給奨学金">[3]設定!$Q$19:$Q$23</definedName>
    <definedName name="有無" localSheetId="3">#REF!</definedName>
    <definedName name="有無" localSheetId="4">#REF!</definedName>
    <definedName name="有無" localSheetId="5">#REF!</definedName>
    <definedName name="有無">#REF!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1" i="5" l="1"/>
  <c r="D41" i="5"/>
  <c r="F41" i="5" s="1"/>
  <c r="F43" i="5" s="1"/>
  <c r="F40" i="5"/>
  <c r="F39" i="5"/>
  <c r="F38" i="5"/>
  <c r="F37" i="5"/>
  <c r="F36" i="5"/>
  <c r="E14" i="5"/>
  <c r="D14" i="5"/>
  <c r="F14" i="5" s="1"/>
  <c r="F16" i="5" s="1"/>
  <c r="F13" i="5"/>
  <c r="F12" i="5"/>
  <c r="F11" i="5"/>
  <c r="F10" i="5"/>
  <c r="F9" i="5"/>
  <c r="D33" i="4"/>
  <c r="E32" i="4"/>
  <c r="E31" i="4"/>
  <c r="E30" i="4"/>
  <c r="E29" i="4"/>
  <c r="E33" i="4" s="1"/>
  <c r="E35" i="4" s="1"/>
  <c r="E11" i="4"/>
  <c r="D11" i="4"/>
  <c r="E10" i="4"/>
  <c r="E9" i="4"/>
  <c r="E8" i="4"/>
  <c r="E7" i="4"/>
  <c r="E13" i="4" s="1"/>
  <c r="AL6" i="1"/>
  <c r="AN9" i="1"/>
  <c r="AM5" i="1"/>
  <c r="AL5" i="1"/>
  <c r="AN5" i="1" l="1"/>
  <c r="AL7" i="1"/>
  <c r="AM7" i="1"/>
  <c r="AN7" i="1"/>
  <c r="AL8" i="1"/>
  <c r="AM8" i="1"/>
  <c r="AN8" i="1" s="1"/>
  <c r="AL9" i="1"/>
  <c r="AM9" i="1"/>
  <c r="AL10" i="1"/>
  <c r="AM10" i="1"/>
  <c r="AN10" i="1"/>
  <c r="AL11" i="1"/>
  <c r="AM11" i="1"/>
  <c r="AN11" i="1"/>
  <c r="AL12" i="1"/>
  <c r="AM12" i="1"/>
  <c r="AN12" i="1" s="1"/>
  <c r="AL13" i="1"/>
  <c r="AM13" i="1"/>
  <c r="AN13" i="1"/>
  <c r="AL14" i="1"/>
  <c r="AM14" i="1"/>
  <c r="AN14" i="1"/>
  <c r="AL15" i="1"/>
  <c r="AM15" i="1"/>
  <c r="AN15" i="1"/>
  <c r="AL16" i="1"/>
  <c r="AM16" i="1"/>
  <c r="AN16" i="1"/>
  <c r="AL17" i="1"/>
  <c r="AM17" i="1"/>
  <c r="AN17" i="1"/>
  <c r="AL18" i="1"/>
  <c r="AM18" i="1"/>
  <c r="AN18" i="1"/>
  <c r="AL19" i="1"/>
  <c r="AM19" i="1"/>
  <c r="AN19" i="1"/>
  <c r="AL20" i="1"/>
  <c r="AM20" i="1"/>
  <c r="AN20" i="1"/>
  <c r="AL21" i="1"/>
  <c r="AM21" i="1"/>
  <c r="AN21" i="1"/>
  <c r="AL22" i="1"/>
  <c r="AM22" i="1"/>
  <c r="AN22" i="1"/>
  <c r="AL23" i="1"/>
  <c r="AM23" i="1"/>
  <c r="AN23" i="1"/>
  <c r="AL24" i="1"/>
  <c r="AM24" i="1"/>
  <c r="AN24" i="1"/>
  <c r="AL25" i="1"/>
  <c r="AM25" i="1"/>
  <c r="AN25" i="1"/>
  <c r="AL26" i="1"/>
  <c r="AM26" i="1"/>
  <c r="AN26" i="1"/>
  <c r="AL27" i="1"/>
  <c r="AM27" i="1"/>
  <c r="AN27" i="1"/>
  <c r="AL28" i="1"/>
  <c r="AM28" i="1"/>
  <c r="AN28" i="1"/>
  <c r="AL29" i="1"/>
  <c r="AM29" i="1"/>
  <c r="AN29" i="1"/>
  <c r="AL30" i="1"/>
  <c r="AM30" i="1"/>
  <c r="AN30" i="1"/>
  <c r="AL31" i="1"/>
  <c r="AM31" i="1"/>
  <c r="AN31" i="1"/>
  <c r="AL32" i="1"/>
  <c r="AM32" i="1"/>
  <c r="AN32" i="1"/>
  <c r="AL33" i="1"/>
  <c r="AM33" i="1"/>
  <c r="AN33" i="1"/>
  <c r="AL34" i="1"/>
  <c r="AM34" i="1"/>
  <c r="AN34" i="1"/>
  <c r="AL35" i="1"/>
  <c r="AM35" i="1"/>
  <c r="AN35" i="1"/>
  <c r="AM6" i="1"/>
  <c r="AN6" i="1" s="1"/>
</calcChain>
</file>

<file path=xl/sharedStrings.xml><?xml version="1.0" encoding="utf-8"?>
<sst xmlns="http://schemas.openxmlformats.org/spreadsheetml/2006/main" count="816" uniqueCount="431">
  <si>
    <t>姓（漢字）</t>
  </si>
  <si>
    <t>名（漢字）</t>
  </si>
  <si>
    <t>姓（ﾌﾘｶﾞﾅ）</t>
  </si>
  <si>
    <t>名（ﾌﾘｶﾞﾅ）</t>
  </si>
  <si>
    <t>生年月日</t>
  </si>
  <si>
    <t>性別</t>
  </si>
  <si>
    <t>日本国籍・日本永住権</t>
  </si>
  <si>
    <t>受入許可</t>
  </si>
  <si>
    <t>成績評価係数２．３以上</t>
    <phoneticPr fontId="6"/>
  </si>
  <si>
    <t>経済状況</t>
  </si>
  <si>
    <t>査証取得</t>
    <phoneticPr fontId="6"/>
  </si>
  <si>
    <t>在籍大学等での学業継続・学位取得</t>
  </si>
  <si>
    <t>学部／研究科</t>
  </si>
  <si>
    <t>（在籍大学等）在籍課程</t>
  </si>
  <si>
    <t>（在籍大学等）在籍年次</t>
  </si>
  <si>
    <t>（渡航支援）提出対象</t>
    <phoneticPr fontId="6"/>
  </si>
  <si>
    <t>（渡航支援）収入形態</t>
    <phoneticPr fontId="6"/>
  </si>
  <si>
    <t>（渡航支援）所得を証明する書類（1人目）</t>
    <phoneticPr fontId="6"/>
  </si>
  <si>
    <t>（渡航支援）所得を証明する書類（2人目）</t>
  </si>
  <si>
    <t>（渡航支援）申告書／確認書</t>
  </si>
  <si>
    <t>（渡航支援）本校の長より日本学生支援機構理事長宛てに申請します。</t>
    <phoneticPr fontId="6"/>
  </si>
  <si>
    <t>国・地域コード</t>
  </si>
  <si>
    <t>国名</t>
  </si>
  <si>
    <t>派遣地域区分</t>
    <rPh sb="0" eb="2">
      <t>ハケン</t>
    </rPh>
    <rPh sb="4" eb="6">
      <t>クブン</t>
    </rPh>
    <phoneticPr fontId="11"/>
  </si>
  <si>
    <t>奨学金月額</t>
  </si>
  <si>
    <r>
      <t xml:space="preserve">併給する給付奨学金の月額（円）
</t>
    </r>
    <r>
      <rPr>
        <sz val="10"/>
        <color rgb="FFFF0000"/>
        <rFont val="Meiryo UI"/>
        <family val="3"/>
        <charset val="128"/>
      </rPr>
      <t>【プルダウンから選択。現地通貨は円換算。複数ある場合は合計金額の月額換算額を選択】</t>
    </r>
    <rPh sb="0" eb="2">
      <t>ヘイキュウ</t>
    </rPh>
    <rPh sb="4" eb="6">
      <t>キュウフ</t>
    </rPh>
    <rPh sb="6" eb="9">
      <t>ショウガクキン</t>
    </rPh>
    <rPh sb="10" eb="12">
      <t>ゲツガク</t>
    </rPh>
    <phoneticPr fontId="6"/>
  </si>
  <si>
    <t>都市名</t>
  </si>
  <si>
    <t>最初に行く国・地域以外の国・地域名</t>
  </si>
  <si>
    <t>最初に行く都市以外の都市名</t>
  </si>
  <si>
    <t>海外安全情報（危険情報）</t>
    <rPh sb="0" eb="2">
      <t>カイガイ</t>
    </rPh>
    <rPh sb="2" eb="4">
      <t>アンゼン</t>
    </rPh>
    <rPh sb="4" eb="6">
      <t>ジョウホウ</t>
    </rPh>
    <rPh sb="7" eb="9">
      <t>キケン</t>
    </rPh>
    <rPh sb="9" eb="11">
      <t>ジョウホウ</t>
    </rPh>
    <phoneticPr fontId="2"/>
  </si>
  <si>
    <t>派遣先学校（高等教育機関）英語名称</t>
  </si>
  <si>
    <t>派遣先学校（高等教育機関）日本語名称</t>
  </si>
  <si>
    <t>派遣先学校（高等教育機関）学部・研究科名　日本語名称</t>
  </si>
  <si>
    <t>学校（高等教育機関）以外の派遣先連携機関　英語名称</t>
  </si>
  <si>
    <t>協定・合意文書</t>
  </si>
  <si>
    <t>協定書（他公文書含む）の授業料不徴収・免除の記載</t>
  </si>
  <si>
    <t>単位認定・取得の仕組みの有無</t>
  </si>
  <si>
    <t>1学期を満たす</t>
    <rPh sb="1" eb="3">
      <t>ガッキ</t>
    </rPh>
    <rPh sb="4" eb="5">
      <t>ミ</t>
    </rPh>
    <phoneticPr fontId="6"/>
  </si>
  <si>
    <r>
      <t>【1回目派遣】支援</t>
    </r>
    <r>
      <rPr>
        <sz val="10"/>
        <color rgb="FFFF0000"/>
        <rFont val="ＭＳ Ｐゴシック"/>
        <family val="3"/>
        <charset val="128"/>
      </rPr>
      <t>開始</t>
    </r>
    <r>
      <rPr>
        <sz val="10"/>
        <color theme="1"/>
        <rFont val="游ゴシック"/>
        <family val="2"/>
        <charset val="128"/>
        <scheme val="minor"/>
      </rPr>
      <t>年</t>
    </r>
    <rPh sb="2" eb="4">
      <t>カイメ</t>
    </rPh>
    <rPh sb="4" eb="6">
      <t>ハケン</t>
    </rPh>
    <rPh sb="7" eb="9">
      <t>シエン</t>
    </rPh>
    <rPh sb="9" eb="11">
      <t>カイシ</t>
    </rPh>
    <rPh sb="11" eb="12">
      <t>ネン</t>
    </rPh>
    <phoneticPr fontId="4"/>
  </si>
  <si>
    <r>
      <t>【1回目派遣】支援</t>
    </r>
    <r>
      <rPr>
        <sz val="10"/>
        <color rgb="FFFF0000"/>
        <rFont val="ＭＳ Ｐゴシック"/>
        <family val="3"/>
        <charset val="128"/>
      </rPr>
      <t>開始</t>
    </r>
    <r>
      <rPr>
        <sz val="10"/>
        <color theme="1"/>
        <rFont val="游ゴシック"/>
        <family val="2"/>
        <charset val="128"/>
        <scheme val="minor"/>
      </rPr>
      <t>月</t>
    </r>
    <rPh sb="7" eb="9">
      <t>シエン</t>
    </rPh>
    <rPh sb="9" eb="11">
      <t>カイシ</t>
    </rPh>
    <rPh sb="11" eb="12">
      <t>ツキ</t>
    </rPh>
    <phoneticPr fontId="4"/>
  </si>
  <si>
    <r>
      <t>【1回目派遣】支援</t>
    </r>
    <r>
      <rPr>
        <sz val="10"/>
        <color rgb="FFFF0000"/>
        <rFont val="ＭＳ Ｐゴシック"/>
        <family val="3"/>
        <charset val="128"/>
      </rPr>
      <t>開始</t>
    </r>
    <r>
      <rPr>
        <sz val="10"/>
        <color theme="1"/>
        <rFont val="游ゴシック"/>
        <family val="2"/>
        <charset val="128"/>
        <scheme val="minor"/>
      </rPr>
      <t>日</t>
    </r>
    <rPh sb="7" eb="9">
      <t>シエン</t>
    </rPh>
    <rPh sb="9" eb="12">
      <t>カイシビ</t>
    </rPh>
    <phoneticPr fontId="4"/>
  </si>
  <si>
    <r>
      <t>【1回目派遣】支援</t>
    </r>
    <r>
      <rPr>
        <sz val="10"/>
        <color rgb="FF3333FF"/>
        <rFont val="ＭＳ Ｐゴシック"/>
        <family val="3"/>
        <charset val="128"/>
      </rPr>
      <t>終了</t>
    </r>
    <r>
      <rPr>
        <sz val="10"/>
        <color theme="1"/>
        <rFont val="游ゴシック"/>
        <family val="2"/>
        <charset val="128"/>
        <scheme val="minor"/>
      </rPr>
      <t>年</t>
    </r>
    <rPh sb="7" eb="9">
      <t>シエン</t>
    </rPh>
    <rPh sb="9" eb="11">
      <t>シュウリョウ</t>
    </rPh>
    <rPh sb="11" eb="12">
      <t>ネン</t>
    </rPh>
    <phoneticPr fontId="4"/>
  </si>
  <si>
    <r>
      <t>【1回目派遣】支援</t>
    </r>
    <r>
      <rPr>
        <sz val="10"/>
        <color rgb="FF3333FF"/>
        <rFont val="ＭＳ Ｐゴシック"/>
        <family val="3"/>
        <charset val="128"/>
      </rPr>
      <t>終了</t>
    </r>
    <r>
      <rPr>
        <sz val="10"/>
        <color theme="1"/>
        <rFont val="游ゴシック"/>
        <family val="2"/>
        <charset val="128"/>
        <scheme val="minor"/>
      </rPr>
      <t>月</t>
    </r>
    <rPh sb="7" eb="9">
      <t>シエン</t>
    </rPh>
    <rPh sb="9" eb="11">
      <t>シュウリョウ</t>
    </rPh>
    <rPh sb="11" eb="12">
      <t>ツキ</t>
    </rPh>
    <phoneticPr fontId="4"/>
  </si>
  <si>
    <r>
      <t>【1回目派遣】支援</t>
    </r>
    <r>
      <rPr>
        <sz val="10"/>
        <color rgb="FF3333FF"/>
        <rFont val="ＭＳ Ｐゴシック"/>
        <family val="3"/>
        <charset val="128"/>
      </rPr>
      <t>終了</t>
    </r>
    <r>
      <rPr>
        <sz val="10"/>
        <color theme="1"/>
        <rFont val="游ゴシック"/>
        <family val="2"/>
        <charset val="128"/>
        <scheme val="minor"/>
      </rPr>
      <t>日</t>
    </r>
    <rPh sb="7" eb="9">
      <t>シエン</t>
    </rPh>
    <rPh sb="9" eb="11">
      <t>シュウリョウ</t>
    </rPh>
    <rPh sb="11" eb="12">
      <t>ニチ</t>
    </rPh>
    <phoneticPr fontId="4"/>
  </si>
  <si>
    <r>
      <t>【2回目派遣】支援</t>
    </r>
    <r>
      <rPr>
        <sz val="10"/>
        <color rgb="FFFF0000"/>
        <rFont val="ＭＳ Ｐゴシック"/>
        <family val="3"/>
        <charset val="128"/>
      </rPr>
      <t>開始</t>
    </r>
    <r>
      <rPr>
        <sz val="10"/>
        <color theme="1"/>
        <rFont val="游ゴシック"/>
        <family val="2"/>
        <charset val="128"/>
        <scheme val="minor"/>
      </rPr>
      <t>年</t>
    </r>
    <rPh sb="2" eb="4">
      <t>カイメ</t>
    </rPh>
    <rPh sb="4" eb="6">
      <t>ハケン</t>
    </rPh>
    <rPh sb="7" eb="9">
      <t>シエン</t>
    </rPh>
    <rPh sb="9" eb="11">
      <t>カイシ</t>
    </rPh>
    <rPh sb="11" eb="12">
      <t>ネン</t>
    </rPh>
    <phoneticPr fontId="4"/>
  </si>
  <si>
    <r>
      <t>【2回目派遣】支援</t>
    </r>
    <r>
      <rPr>
        <sz val="10"/>
        <color rgb="FFFF0000"/>
        <rFont val="ＭＳ Ｐゴシック"/>
        <family val="3"/>
        <charset val="128"/>
      </rPr>
      <t>開始</t>
    </r>
    <r>
      <rPr>
        <sz val="10"/>
        <color theme="1"/>
        <rFont val="游ゴシック"/>
        <family val="2"/>
        <charset val="128"/>
        <scheme val="minor"/>
      </rPr>
      <t>月</t>
    </r>
    <rPh sb="7" eb="9">
      <t>シエン</t>
    </rPh>
    <rPh sb="9" eb="11">
      <t>カイシ</t>
    </rPh>
    <rPh sb="11" eb="12">
      <t>ツキ</t>
    </rPh>
    <phoneticPr fontId="4"/>
  </si>
  <si>
    <r>
      <t>【2回目派遣】支援</t>
    </r>
    <r>
      <rPr>
        <sz val="10"/>
        <color rgb="FFFF0000"/>
        <rFont val="ＭＳ Ｐゴシック"/>
        <family val="3"/>
        <charset val="128"/>
      </rPr>
      <t>開始</t>
    </r>
    <r>
      <rPr>
        <sz val="10"/>
        <color theme="1"/>
        <rFont val="游ゴシック"/>
        <family val="2"/>
        <charset val="128"/>
        <scheme val="minor"/>
      </rPr>
      <t>日</t>
    </r>
    <rPh sb="7" eb="9">
      <t>シエン</t>
    </rPh>
    <rPh sb="9" eb="12">
      <t>カイシビ</t>
    </rPh>
    <phoneticPr fontId="4"/>
  </si>
  <si>
    <r>
      <t>【2回目派遣】支援</t>
    </r>
    <r>
      <rPr>
        <sz val="10"/>
        <color rgb="FF3333FF"/>
        <rFont val="ＭＳ Ｐゴシック"/>
        <family val="3"/>
        <charset val="128"/>
      </rPr>
      <t>終了</t>
    </r>
    <r>
      <rPr>
        <sz val="10"/>
        <color theme="1"/>
        <rFont val="游ゴシック"/>
        <family val="2"/>
        <charset val="128"/>
        <scheme val="minor"/>
      </rPr>
      <t>年</t>
    </r>
    <rPh sb="7" eb="9">
      <t>シエン</t>
    </rPh>
    <rPh sb="9" eb="11">
      <t>シュウリョウ</t>
    </rPh>
    <rPh sb="11" eb="12">
      <t>ネン</t>
    </rPh>
    <phoneticPr fontId="4"/>
  </si>
  <si>
    <r>
      <t>【2回目派遣】支援</t>
    </r>
    <r>
      <rPr>
        <sz val="10"/>
        <color rgb="FF3333FF"/>
        <rFont val="ＭＳ Ｐゴシック"/>
        <family val="3"/>
        <charset val="128"/>
      </rPr>
      <t>終了</t>
    </r>
    <r>
      <rPr>
        <sz val="10"/>
        <color theme="1"/>
        <rFont val="游ゴシック"/>
        <family val="2"/>
        <charset val="128"/>
        <scheme val="minor"/>
      </rPr>
      <t>月</t>
    </r>
    <rPh sb="7" eb="9">
      <t>シエン</t>
    </rPh>
    <rPh sb="9" eb="11">
      <t>シュウリョウ</t>
    </rPh>
    <rPh sb="11" eb="12">
      <t>ツキ</t>
    </rPh>
    <phoneticPr fontId="4"/>
  </si>
  <si>
    <r>
      <t>【2回目派遣】支援</t>
    </r>
    <r>
      <rPr>
        <sz val="10"/>
        <color rgb="FF0000FF"/>
        <rFont val="ＭＳ Ｐゴシック"/>
        <family val="3"/>
        <charset val="128"/>
      </rPr>
      <t>終了</t>
    </r>
    <r>
      <rPr>
        <sz val="10"/>
        <color theme="1"/>
        <rFont val="游ゴシック"/>
        <family val="2"/>
        <charset val="128"/>
        <scheme val="minor"/>
      </rPr>
      <t>日</t>
    </r>
    <rPh sb="7" eb="9">
      <t>シエン</t>
    </rPh>
    <rPh sb="9" eb="11">
      <t>シュウリョウ</t>
    </rPh>
    <rPh sb="11" eb="12">
      <t>ニチ</t>
    </rPh>
    <phoneticPr fontId="4"/>
  </si>
  <si>
    <r>
      <t>【3回目派遣】支援</t>
    </r>
    <r>
      <rPr>
        <sz val="10"/>
        <color rgb="FFFF0000"/>
        <rFont val="Meiryo UI"/>
        <family val="3"/>
        <charset val="128"/>
      </rPr>
      <t>開始</t>
    </r>
    <r>
      <rPr>
        <sz val="10"/>
        <color theme="1"/>
        <rFont val="Meiryo UI"/>
        <family val="3"/>
        <charset val="128"/>
      </rPr>
      <t>年</t>
    </r>
    <rPh sb="4" eb="6">
      <t>ハケン</t>
    </rPh>
    <rPh sb="7" eb="9">
      <t>シエン</t>
    </rPh>
    <rPh sb="9" eb="11">
      <t>カイシ</t>
    </rPh>
    <rPh sb="11" eb="12">
      <t>ネン</t>
    </rPh>
    <phoneticPr fontId="4"/>
  </si>
  <si>
    <r>
      <t>【3回目派遣】支援</t>
    </r>
    <r>
      <rPr>
        <sz val="10"/>
        <color rgb="FFFF0000"/>
        <rFont val="Meiryo UI"/>
        <family val="3"/>
        <charset val="128"/>
      </rPr>
      <t>開始</t>
    </r>
    <r>
      <rPr>
        <sz val="10"/>
        <color theme="1"/>
        <rFont val="Meiryo UI"/>
        <family val="3"/>
        <charset val="128"/>
      </rPr>
      <t>月</t>
    </r>
    <rPh sb="7" eb="9">
      <t>シエン</t>
    </rPh>
    <rPh sb="9" eb="11">
      <t>カイシ</t>
    </rPh>
    <rPh sb="11" eb="12">
      <t>ツキ</t>
    </rPh>
    <phoneticPr fontId="4"/>
  </si>
  <si>
    <r>
      <t>【3回目派遣】支援</t>
    </r>
    <r>
      <rPr>
        <sz val="10"/>
        <color rgb="FFFF0000"/>
        <rFont val="Meiryo UI"/>
        <family val="3"/>
        <charset val="128"/>
      </rPr>
      <t>開始</t>
    </r>
    <r>
      <rPr>
        <sz val="10"/>
        <color theme="1"/>
        <rFont val="Meiryo UI"/>
        <family val="3"/>
        <charset val="128"/>
      </rPr>
      <t>日</t>
    </r>
    <rPh sb="7" eb="9">
      <t>シエン</t>
    </rPh>
    <rPh sb="9" eb="12">
      <t>カイシビ</t>
    </rPh>
    <phoneticPr fontId="4"/>
  </si>
  <si>
    <r>
      <t>【3回目派遣】支援</t>
    </r>
    <r>
      <rPr>
        <sz val="10"/>
        <color rgb="FF0000FF"/>
        <rFont val="Meiryo UI"/>
        <family val="3"/>
        <charset val="128"/>
      </rPr>
      <t>終了</t>
    </r>
    <r>
      <rPr>
        <sz val="10"/>
        <color theme="1"/>
        <rFont val="Meiryo UI"/>
        <family val="3"/>
        <charset val="128"/>
      </rPr>
      <t>年</t>
    </r>
    <rPh sb="7" eb="9">
      <t>シエン</t>
    </rPh>
    <rPh sb="9" eb="11">
      <t>シュウリョウ</t>
    </rPh>
    <rPh sb="11" eb="12">
      <t>ネン</t>
    </rPh>
    <phoneticPr fontId="4"/>
  </si>
  <si>
    <r>
      <t>【3回目派遣】支援</t>
    </r>
    <r>
      <rPr>
        <sz val="10"/>
        <color rgb="FF0000FF"/>
        <rFont val="Meiryo UI"/>
        <family val="3"/>
        <charset val="128"/>
      </rPr>
      <t>終了</t>
    </r>
    <r>
      <rPr>
        <sz val="10"/>
        <color theme="1"/>
        <rFont val="Meiryo UI"/>
        <family val="3"/>
        <charset val="128"/>
      </rPr>
      <t>月</t>
    </r>
    <rPh sb="7" eb="9">
      <t>シエン</t>
    </rPh>
    <rPh sb="9" eb="11">
      <t>シュウリョウ</t>
    </rPh>
    <rPh sb="11" eb="12">
      <t>ツキ</t>
    </rPh>
    <phoneticPr fontId="4"/>
  </si>
  <si>
    <r>
      <t>【3回目派遣】支援</t>
    </r>
    <r>
      <rPr>
        <sz val="10"/>
        <color rgb="FF0000FF"/>
        <rFont val="Meiryo UI"/>
        <family val="3"/>
        <charset val="128"/>
      </rPr>
      <t>終了</t>
    </r>
    <r>
      <rPr>
        <sz val="10"/>
        <color theme="1"/>
        <rFont val="Meiryo UI"/>
        <family val="3"/>
        <charset val="128"/>
      </rPr>
      <t>日</t>
    </r>
    <rPh sb="7" eb="9">
      <t>シエン</t>
    </rPh>
    <rPh sb="9" eb="11">
      <t>シュウリョウ</t>
    </rPh>
    <rPh sb="11" eb="12">
      <t>ニチ</t>
    </rPh>
    <phoneticPr fontId="4"/>
  </si>
  <si>
    <r>
      <t>【4回目派遣】支援</t>
    </r>
    <r>
      <rPr>
        <sz val="10"/>
        <color rgb="FFFF0000"/>
        <rFont val="Meiryo UI"/>
        <family val="3"/>
        <charset val="128"/>
      </rPr>
      <t>開始</t>
    </r>
    <r>
      <rPr>
        <sz val="10"/>
        <color theme="1"/>
        <rFont val="Meiryo UI"/>
        <family val="3"/>
        <charset val="128"/>
      </rPr>
      <t>年</t>
    </r>
    <rPh sb="4" eb="6">
      <t>ハケン</t>
    </rPh>
    <rPh sb="7" eb="9">
      <t>シエン</t>
    </rPh>
    <rPh sb="9" eb="11">
      <t>カイシ</t>
    </rPh>
    <rPh sb="11" eb="12">
      <t>ネン</t>
    </rPh>
    <phoneticPr fontId="4"/>
  </si>
  <si>
    <r>
      <t>【4回目派遣】支援</t>
    </r>
    <r>
      <rPr>
        <sz val="10"/>
        <color rgb="FFFF0000"/>
        <rFont val="Meiryo UI"/>
        <family val="3"/>
        <charset val="128"/>
      </rPr>
      <t>開始</t>
    </r>
    <r>
      <rPr>
        <sz val="10"/>
        <color theme="1"/>
        <rFont val="Meiryo UI"/>
        <family val="3"/>
        <charset val="128"/>
      </rPr>
      <t>月</t>
    </r>
    <rPh sb="7" eb="9">
      <t>シエン</t>
    </rPh>
    <rPh sb="9" eb="11">
      <t>カイシ</t>
    </rPh>
    <rPh sb="11" eb="12">
      <t>ツキ</t>
    </rPh>
    <phoneticPr fontId="4"/>
  </si>
  <si>
    <r>
      <t>【4回目派遣】支援</t>
    </r>
    <r>
      <rPr>
        <sz val="10"/>
        <color rgb="FFFF0000"/>
        <rFont val="Meiryo UI"/>
        <family val="3"/>
        <charset val="128"/>
      </rPr>
      <t>開始</t>
    </r>
    <r>
      <rPr>
        <sz val="10"/>
        <color theme="1"/>
        <rFont val="Meiryo UI"/>
        <family val="3"/>
        <charset val="128"/>
      </rPr>
      <t>日</t>
    </r>
    <rPh sb="7" eb="9">
      <t>シエン</t>
    </rPh>
    <rPh sb="9" eb="12">
      <t>カイシビ</t>
    </rPh>
    <phoneticPr fontId="4"/>
  </si>
  <si>
    <r>
      <t>【4回目派遣】支援</t>
    </r>
    <r>
      <rPr>
        <sz val="10"/>
        <color rgb="FF0000FF"/>
        <rFont val="Meiryo UI"/>
        <family val="3"/>
        <charset val="128"/>
      </rPr>
      <t>終了</t>
    </r>
    <r>
      <rPr>
        <sz val="10"/>
        <color theme="1"/>
        <rFont val="Meiryo UI"/>
        <family val="3"/>
        <charset val="128"/>
      </rPr>
      <t>年</t>
    </r>
    <rPh sb="7" eb="9">
      <t>シエン</t>
    </rPh>
    <rPh sb="9" eb="11">
      <t>シュウリョウ</t>
    </rPh>
    <rPh sb="11" eb="12">
      <t>ネン</t>
    </rPh>
    <phoneticPr fontId="4"/>
  </si>
  <si>
    <r>
      <t>【4回目派遣】支援</t>
    </r>
    <r>
      <rPr>
        <sz val="10"/>
        <color rgb="FF0000FF"/>
        <rFont val="Meiryo UI"/>
        <family val="3"/>
        <charset val="128"/>
      </rPr>
      <t>終了</t>
    </r>
    <r>
      <rPr>
        <sz val="10"/>
        <color theme="1"/>
        <rFont val="Meiryo UI"/>
        <family val="3"/>
        <charset val="128"/>
      </rPr>
      <t>月</t>
    </r>
    <rPh sb="7" eb="9">
      <t>シエン</t>
    </rPh>
    <rPh sb="9" eb="11">
      <t>シュウリョウ</t>
    </rPh>
    <rPh sb="11" eb="12">
      <t>ツキ</t>
    </rPh>
    <phoneticPr fontId="4"/>
  </si>
  <si>
    <r>
      <t>【4回目派遣】支援</t>
    </r>
    <r>
      <rPr>
        <sz val="10"/>
        <color rgb="FF0000FF"/>
        <rFont val="Meiryo UI"/>
        <family val="3"/>
        <charset val="128"/>
      </rPr>
      <t>終了</t>
    </r>
    <r>
      <rPr>
        <sz val="10"/>
        <color theme="1"/>
        <rFont val="Meiryo UI"/>
        <family val="3"/>
        <charset val="128"/>
      </rPr>
      <t>日</t>
    </r>
    <rPh sb="7" eb="9">
      <t>シエン</t>
    </rPh>
    <rPh sb="9" eb="11">
      <t>シュウリョウ</t>
    </rPh>
    <rPh sb="11" eb="12">
      <t>ニチ</t>
    </rPh>
    <phoneticPr fontId="4"/>
  </si>
  <si>
    <t>国・地域コード</t>
    <rPh sb="0" eb="1">
      <t>クニ</t>
    </rPh>
    <rPh sb="2" eb="4">
      <t>チイキ</t>
    </rPh>
    <phoneticPr fontId="8"/>
  </si>
  <si>
    <t>国・地域名</t>
    <rPh sb="0" eb="1">
      <t>クニ</t>
    </rPh>
    <rPh sb="2" eb="4">
      <t>チイキ</t>
    </rPh>
    <rPh sb="4" eb="5">
      <t>メイ</t>
    </rPh>
    <phoneticPr fontId="8"/>
  </si>
  <si>
    <t>地域区分</t>
    <rPh sb="0" eb="2">
      <t>チイキ</t>
    </rPh>
    <rPh sb="2" eb="4">
      <t>クブン</t>
    </rPh>
    <phoneticPr fontId="8"/>
  </si>
  <si>
    <t>主な都市</t>
    <rPh sb="0" eb="1">
      <t>オモ</t>
    </rPh>
    <rPh sb="2" eb="4">
      <t>トシ</t>
    </rPh>
    <phoneticPr fontId="8"/>
  </si>
  <si>
    <t>アジア</t>
    <phoneticPr fontId="8"/>
  </si>
  <si>
    <t>台湾</t>
  </si>
  <si>
    <t>丙</t>
    <rPh sb="0" eb="1">
      <t>ヘイ</t>
    </rPh>
    <phoneticPr fontId="8"/>
  </si>
  <si>
    <t>台北</t>
    <phoneticPr fontId="8"/>
  </si>
  <si>
    <t>バングラデシュ</t>
  </si>
  <si>
    <t/>
  </si>
  <si>
    <t>ブータン</t>
  </si>
  <si>
    <t>ブルネイ</t>
  </si>
  <si>
    <t>カンボジア</t>
  </si>
  <si>
    <t>乙</t>
    <rPh sb="0" eb="1">
      <t>オツ</t>
    </rPh>
    <phoneticPr fontId="8"/>
  </si>
  <si>
    <t>中国</t>
  </si>
  <si>
    <t>北京、上海</t>
  </si>
  <si>
    <t>香港</t>
  </si>
  <si>
    <t>インド</t>
  </si>
  <si>
    <t>インドネシア</t>
  </si>
  <si>
    <t>ジャカルタ</t>
  </si>
  <si>
    <t>大韓民国</t>
  </si>
  <si>
    <t>ソウル</t>
  </si>
  <si>
    <t>ラオス</t>
  </si>
  <si>
    <t>マカオ</t>
  </si>
  <si>
    <t>マレーシア</t>
  </si>
  <si>
    <t>クアラルンプール</t>
  </si>
  <si>
    <t>モンゴル</t>
  </si>
  <si>
    <t>ミャンマー</t>
  </si>
  <si>
    <t>ヤンゴン</t>
  </si>
  <si>
    <t>ネパール</t>
  </si>
  <si>
    <t>パキスタン</t>
  </si>
  <si>
    <t>フィリピン</t>
  </si>
  <si>
    <t>マニラ</t>
  </si>
  <si>
    <t>シンガポール</t>
  </si>
  <si>
    <t>指定</t>
    <rPh sb="0" eb="2">
      <t>シテイ</t>
    </rPh>
    <phoneticPr fontId="8"/>
  </si>
  <si>
    <t>スリランカ</t>
  </si>
  <si>
    <t>タイ</t>
  </si>
  <si>
    <t>バンコク</t>
  </si>
  <si>
    <t>ベトナム</t>
  </si>
  <si>
    <t>東ティモール</t>
  </si>
  <si>
    <t>モルディブ</t>
  </si>
  <si>
    <t>中南米</t>
  </si>
  <si>
    <t>アルゼンチン</t>
    <phoneticPr fontId="6"/>
  </si>
  <si>
    <t>ブエノスアイレス</t>
  </si>
  <si>
    <t>ボリビア</t>
    <phoneticPr fontId="6"/>
  </si>
  <si>
    <t>ブラジル</t>
    <phoneticPr fontId="6"/>
  </si>
  <si>
    <t>サンパウロ、リオデジャネイロ</t>
  </si>
  <si>
    <t>チリ</t>
  </si>
  <si>
    <t>コロンビア</t>
  </si>
  <si>
    <t>コスタリカ</t>
    <phoneticPr fontId="6"/>
  </si>
  <si>
    <t>キューバ</t>
  </si>
  <si>
    <t>ドミニカ共和国</t>
  </si>
  <si>
    <t>エクアドル</t>
    <phoneticPr fontId="6"/>
  </si>
  <si>
    <t>エルサルバドル</t>
  </si>
  <si>
    <t>グアテマラ</t>
    <phoneticPr fontId="6"/>
  </si>
  <si>
    <t>ホンジュラス</t>
    <phoneticPr fontId="6"/>
  </si>
  <si>
    <t>ジャマイカ</t>
    <phoneticPr fontId="6"/>
  </si>
  <si>
    <t>メキシコ</t>
    <phoneticPr fontId="6"/>
  </si>
  <si>
    <t>メキシコシティー</t>
  </si>
  <si>
    <t>ニカラグア</t>
    <phoneticPr fontId="6"/>
  </si>
  <si>
    <t>パナマ</t>
    <phoneticPr fontId="6"/>
  </si>
  <si>
    <t>パラグアイ</t>
    <phoneticPr fontId="6"/>
  </si>
  <si>
    <t>ペルー</t>
    <phoneticPr fontId="6"/>
  </si>
  <si>
    <t>リマ</t>
  </si>
  <si>
    <t>トリニダード・トバゴ</t>
    <phoneticPr fontId="6"/>
  </si>
  <si>
    <t>ウルグアイ</t>
    <phoneticPr fontId="6"/>
  </si>
  <si>
    <t>ベネズエラ</t>
    <phoneticPr fontId="6"/>
  </si>
  <si>
    <t>ハイチ</t>
  </si>
  <si>
    <t>中近東</t>
    <phoneticPr fontId="8"/>
  </si>
  <si>
    <t>バーレーン</t>
    <phoneticPr fontId="6"/>
  </si>
  <si>
    <t>甲</t>
    <rPh sb="0" eb="1">
      <t>コウ</t>
    </rPh>
    <phoneticPr fontId="8"/>
  </si>
  <si>
    <t>キプロス</t>
    <phoneticPr fontId="6"/>
  </si>
  <si>
    <t>イラン</t>
    <phoneticPr fontId="6"/>
  </si>
  <si>
    <t>イラク</t>
  </si>
  <si>
    <t>イスラエル</t>
  </si>
  <si>
    <t>エルサレム</t>
  </si>
  <si>
    <t>ヨルダン</t>
  </si>
  <si>
    <t>クウェート</t>
  </si>
  <si>
    <t>上記指定都市以外</t>
    <rPh sb="0" eb="2">
      <t>ジョウキ</t>
    </rPh>
    <rPh sb="2" eb="4">
      <t>シテイ</t>
    </rPh>
    <rPh sb="4" eb="6">
      <t>トシ</t>
    </rPh>
    <rPh sb="6" eb="8">
      <t>イガイ</t>
    </rPh>
    <phoneticPr fontId="8"/>
  </si>
  <si>
    <t>レバノン</t>
  </si>
  <si>
    <t>オマーン</t>
  </si>
  <si>
    <t>カタール</t>
  </si>
  <si>
    <t>サウジアラビア</t>
  </si>
  <si>
    <t>シリア</t>
  </si>
  <si>
    <t>トルコ</t>
  </si>
  <si>
    <t>アラブ首長国連邦</t>
  </si>
  <si>
    <t>アブダビ</t>
  </si>
  <si>
    <t>イエメン</t>
  </si>
  <si>
    <t>アフリカ</t>
    <phoneticPr fontId="8"/>
  </si>
  <si>
    <t>アルジェリア</t>
    <phoneticPr fontId="6"/>
  </si>
  <si>
    <t>カメルーン</t>
    <phoneticPr fontId="6"/>
  </si>
  <si>
    <t>コンゴ共和国</t>
  </si>
  <si>
    <t>コートジボワール</t>
    <phoneticPr fontId="6"/>
  </si>
  <si>
    <t>アビジャン</t>
  </si>
  <si>
    <t>エジプト</t>
  </si>
  <si>
    <t>カイロ</t>
  </si>
  <si>
    <t>エチオピア</t>
  </si>
  <si>
    <t>ガボン</t>
    <phoneticPr fontId="6"/>
  </si>
  <si>
    <t>ガーナ</t>
  </si>
  <si>
    <t>ギニア</t>
  </si>
  <si>
    <t>ケニア</t>
  </si>
  <si>
    <t>ナイロビ</t>
  </si>
  <si>
    <t>リベリア</t>
  </si>
  <si>
    <t>リビア</t>
  </si>
  <si>
    <t>マダガスカル</t>
  </si>
  <si>
    <t>モーリタニア</t>
  </si>
  <si>
    <t>モロッコ</t>
  </si>
  <si>
    <t>ナイジェリア</t>
  </si>
  <si>
    <t>セネガル</t>
  </si>
  <si>
    <t>南アフリカ</t>
  </si>
  <si>
    <t>ケープタウン</t>
  </si>
  <si>
    <t>スーダン共和国</t>
  </si>
  <si>
    <t>タンザニア</t>
  </si>
  <si>
    <t>チュニジア</t>
  </si>
  <si>
    <t>コンゴ民主共和国</t>
  </si>
  <si>
    <t>ザンビア</t>
  </si>
  <si>
    <t>ジンバブエ</t>
  </si>
  <si>
    <t>チャド</t>
  </si>
  <si>
    <t>ウガンダ</t>
  </si>
  <si>
    <t>ボツワナ</t>
  </si>
  <si>
    <t>南スーダン共和国</t>
  </si>
  <si>
    <t>シエラレオネ</t>
  </si>
  <si>
    <t>モザンビーク</t>
  </si>
  <si>
    <t>ベナン共和国</t>
    <rPh sb="3" eb="6">
      <t>キョウワコク</t>
    </rPh>
    <phoneticPr fontId="3"/>
  </si>
  <si>
    <t>ガンビア</t>
    <phoneticPr fontId="6"/>
  </si>
  <si>
    <t>ナミビア</t>
    <phoneticPr fontId="6"/>
  </si>
  <si>
    <t>ニジェール</t>
    <phoneticPr fontId="6"/>
  </si>
  <si>
    <t>マラウイ</t>
    <phoneticPr fontId="6"/>
  </si>
  <si>
    <t>ジブチ</t>
    <phoneticPr fontId="6"/>
  </si>
  <si>
    <t>ルワンダ</t>
    <phoneticPr fontId="6"/>
  </si>
  <si>
    <t>ブルンジ</t>
  </si>
  <si>
    <t>北米</t>
    <phoneticPr fontId="8"/>
  </si>
  <si>
    <t>カナダ</t>
  </si>
  <si>
    <t>バンクーバー、トロント、モントリオール</t>
    <phoneticPr fontId="6"/>
  </si>
  <si>
    <t>アメリカ合衆国</t>
    <phoneticPr fontId="6"/>
  </si>
  <si>
    <t>オセアニア</t>
    <phoneticPr fontId="8"/>
  </si>
  <si>
    <t>オーストラリア</t>
  </si>
  <si>
    <t>シドニー、メルボルン</t>
  </si>
  <si>
    <t>ニュージーランド</t>
  </si>
  <si>
    <t>ウェリントン</t>
  </si>
  <si>
    <t>パプアニューギニア</t>
  </si>
  <si>
    <t>パラオ</t>
  </si>
  <si>
    <t>マーシャル諸島</t>
  </si>
  <si>
    <t>ミクロネシア</t>
  </si>
  <si>
    <t>フィジー諸島</t>
  </si>
  <si>
    <t>キリバス</t>
  </si>
  <si>
    <t>ナウル</t>
  </si>
  <si>
    <t>ソロモン諸島</t>
  </si>
  <si>
    <t>トンガ</t>
  </si>
  <si>
    <t>ツバル</t>
  </si>
  <si>
    <t>バヌアツ</t>
  </si>
  <si>
    <t>サモア</t>
  </si>
  <si>
    <t>クック諸島</t>
  </si>
  <si>
    <t>ニウエ</t>
  </si>
  <si>
    <t>トケラウ諸島</t>
  </si>
  <si>
    <t>ニューカレドニア</t>
  </si>
  <si>
    <t>ヨーロッパ</t>
    <phoneticPr fontId="8"/>
  </si>
  <si>
    <t>アルバニア</t>
    <phoneticPr fontId="6"/>
  </si>
  <si>
    <t>オーストリア</t>
  </si>
  <si>
    <t>ウィーン</t>
  </si>
  <si>
    <t>エストニア</t>
    <phoneticPr fontId="6"/>
  </si>
  <si>
    <t>ラトビア</t>
    <phoneticPr fontId="6"/>
  </si>
  <si>
    <t>リトアニア</t>
  </si>
  <si>
    <t>ベルギー</t>
    <phoneticPr fontId="6"/>
  </si>
  <si>
    <t>ブルガリア</t>
    <phoneticPr fontId="6"/>
  </si>
  <si>
    <t>ソフィア</t>
  </si>
  <si>
    <t>ベラルーシ</t>
    <phoneticPr fontId="6"/>
  </si>
  <si>
    <t>カザフスタン</t>
  </si>
  <si>
    <t>ウクライナ</t>
    <phoneticPr fontId="6"/>
  </si>
  <si>
    <t>ウズベキスタン</t>
  </si>
  <si>
    <t>タシケント</t>
  </si>
  <si>
    <t>クロアチア</t>
  </si>
  <si>
    <t>チェコ</t>
  </si>
  <si>
    <t>プラハ</t>
  </si>
  <si>
    <t>デンマーク</t>
  </si>
  <si>
    <t>コペンハーゲン</t>
  </si>
  <si>
    <t>フィンランド</t>
  </si>
  <si>
    <t>フランス</t>
  </si>
  <si>
    <t>パリ</t>
  </si>
  <si>
    <t>ドイツ</t>
  </si>
  <si>
    <t>ギリシャ</t>
  </si>
  <si>
    <t>ハンガリー</t>
  </si>
  <si>
    <t>ブダペスト</t>
  </si>
  <si>
    <t>アイスランド</t>
  </si>
  <si>
    <t>アイルランド</t>
  </si>
  <si>
    <t>イタリア</t>
  </si>
  <si>
    <t>ローマ</t>
  </si>
  <si>
    <t>ルクセンブルク</t>
    <phoneticPr fontId="6"/>
  </si>
  <si>
    <t>マルタ</t>
  </si>
  <si>
    <t>北マケドニア</t>
    <rPh sb="0" eb="1">
      <t>キタ</t>
    </rPh>
    <phoneticPr fontId="6"/>
  </si>
  <si>
    <t>オランダ</t>
  </si>
  <si>
    <t>アムステルダム</t>
  </si>
  <si>
    <t>ノルウェー</t>
  </si>
  <si>
    <t>ポーランド</t>
  </si>
  <si>
    <t>ポルトガル</t>
  </si>
  <si>
    <t>ルーマニア</t>
  </si>
  <si>
    <t>ロシア</t>
  </si>
  <si>
    <t>モスクワ</t>
  </si>
  <si>
    <t>サンクトペテルブルグ等上記指定都市以外</t>
    <rPh sb="10" eb="11">
      <t>トウ</t>
    </rPh>
    <phoneticPr fontId="8"/>
  </si>
  <si>
    <t>スロバキア</t>
  </si>
  <si>
    <t>スロベニア</t>
  </si>
  <si>
    <t>スペイン</t>
    <phoneticPr fontId="6"/>
  </si>
  <si>
    <t>スウェーデン</t>
  </si>
  <si>
    <t>スイス</t>
  </si>
  <si>
    <t>ジュネーブ</t>
  </si>
  <si>
    <t>チューリッヒ等上記指定都市以外</t>
    <rPh sb="6" eb="7">
      <t>トウ</t>
    </rPh>
    <rPh sb="7" eb="9">
      <t>ジョウキ</t>
    </rPh>
    <rPh sb="9" eb="11">
      <t>シテイ</t>
    </rPh>
    <rPh sb="11" eb="13">
      <t>トシ</t>
    </rPh>
    <rPh sb="13" eb="15">
      <t>イガイ</t>
    </rPh>
    <phoneticPr fontId="8"/>
  </si>
  <si>
    <t>英国</t>
  </si>
  <si>
    <t>ロンドン</t>
  </si>
  <si>
    <t>セルビア</t>
  </si>
  <si>
    <t>キルギス</t>
  </si>
  <si>
    <t>タジキスタン</t>
  </si>
  <si>
    <t>モンテネグロ</t>
  </si>
  <si>
    <t>アゼルバイジャン</t>
  </si>
  <si>
    <t>リヒテンシュタイン</t>
  </si>
  <si>
    <t>ジョージア</t>
    <phoneticPr fontId="8"/>
  </si>
  <si>
    <t>アルメニア</t>
    <phoneticPr fontId="6"/>
  </si>
  <si>
    <t>コソボ</t>
  </si>
  <si>
    <t>トルクメニスタン</t>
  </si>
  <si>
    <t>その他</t>
    <rPh sb="2" eb="3">
      <t>タ</t>
    </rPh>
    <phoneticPr fontId="6"/>
  </si>
  <si>
    <t>000</t>
    <phoneticPr fontId="6"/>
  </si>
  <si>
    <t>派遣</t>
    <rPh sb="0" eb="2">
      <t>ハケン</t>
    </rPh>
    <phoneticPr fontId="6"/>
  </si>
  <si>
    <t>地域区分</t>
    <rPh sb="0" eb="2">
      <t>チイキ</t>
    </rPh>
    <rPh sb="2" eb="4">
      <t>クブン</t>
    </rPh>
    <phoneticPr fontId="6"/>
  </si>
  <si>
    <t>金額</t>
    <rPh sb="0" eb="2">
      <t>キンガク</t>
    </rPh>
    <phoneticPr fontId="6"/>
  </si>
  <si>
    <t>受入</t>
    <rPh sb="0" eb="2">
      <t>ウケイレ</t>
    </rPh>
    <phoneticPr fontId="6"/>
  </si>
  <si>
    <t>指定</t>
    <rPh sb="0" eb="2">
      <t>シテイ</t>
    </rPh>
    <phoneticPr fontId="6"/>
  </si>
  <si>
    <t>甲</t>
    <rPh sb="0" eb="1">
      <t>コウ</t>
    </rPh>
    <phoneticPr fontId="6"/>
  </si>
  <si>
    <t>乙</t>
    <phoneticPr fontId="6"/>
  </si>
  <si>
    <t>丙</t>
    <phoneticPr fontId="6"/>
  </si>
  <si>
    <t>本学の
学籍番号</t>
    <rPh sb="0" eb="2">
      <t>ホンガク</t>
    </rPh>
    <rPh sb="4" eb="6">
      <t>ガクセキ</t>
    </rPh>
    <rPh sb="6" eb="8">
      <t>バンゴウ</t>
    </rPh>
    <phoneticPr fontId="2"/>
  </si>
  <si>
    <t>その他</t>
    <phoneticPr fontId="6"/>
  </si>
  <si>
    <t>給付奨学金の併給なし</t>
    <phoneticPr fontId="6"/>
  </si>
  <si>
    <t>月額60,000円以下</t>
    <phoneticPr fontId="6"/>
  </si>
  <si>
    <t>月額60,001円以上 70,000円以下</t>
    <phoneticPr fontId="6"/>
  </si>
  <si>
    <t>月額70,001円以上 80,000円以下</t>
    <phoneticPr fontId="6"/>
  </si>
  <si>
    <t>月額80,001円以上 100,000円以下</t>
    <phoneticPr fontId="6"/>
  </si>
  <si>
    <t>記入例</t>
    <rPh sb="0" eb="3">
      <t>キニュウレイ</t>
    </rPh>
    <phoneticPr fontId="6"/>
  </si>
  <si>
    <t>ﾄｳﾎｸ</t>
    <phoneticPr fontId="6"/>
  </si>
  <si>
    <t>ﾊﾅｺ</t>
    <phoneticPr fontId="6"/>
  </si>
  <si>
    <t>女</t>
  </si>
  <si>
    <t>日本国籍</t>
  </si>
  <si>
    <t>許可あり</t>
  </si>
  <si>
    <t>2.3以上の成績がある</t>
  </si>
  <si>
    <t>審査済</t>
  </si>
  <si>
    <t>取得済</t>
  </si>
  <si>
    <t>工学部</t>
    <rPh sb="0" eb="3">
      <t>コウガクブ</t>
    </rPh>
    <phoneticPr fontId="6"/>
  </si>
  <si>
    <t>U</t>
    <phoneticPr fontId="6"/>
  </si>
  <si>
    <t>対象外</t>
  </si>
  <si>
    <t>○</t>
  </si>
  <si>
    <t>月額60,000円以下</t>
  </si>
  <si>
    <t>ストックホルム</t>
    <phoneticPr fontId="6"/>
  </si>
  <si>
    <t>レベル１以下</t>
  </si>
  <si>
    <t>STOCKHOLM U</t>
    <phoneticPr fontId="6"/>
  </si>
  <si>
    <t>ストックホルム大学</t>
    <rPh sb="7" eb="9">
      <t>ダイガク</t>
    </rPh>
    <phoneticPr fontId="6"/>
  </si>
  <si>
    <t>協定</t>
  </si>
  <si>
    <t>記載あり</t>
  </si>
  <si>
    <t>有</t>
  </si>
  <si>
    <t>〇</t>
  </si>
  <si>
    <t>C0AB1234</t>
    <phoneticPr fontId="6"/>
  </si>
  <si>
    <t>東北</t>
    <rPh sb="0" eb="2">
      <t>トウホク</t>
    </rPh>
    <phoneticPr fontId="6"/>
  </si>
  <si>
    <t>はな子</t>
    <rPh sb="2" eb="3">
      <t>コ</t>
    </rPh>
    <phoneticPr fontId="6"/>
  </si>
  <si>
    <t>レソト</t>
    <phoneticPr fontId="6"/>
  </si>
  <si>
    <t>ブリュッセル</t>
    <phoneticPr fontId="6"/>
  </si>
  <si>
    <t>フランクフルト、ハンブルク</t>
    <phoneticPr fontId="6"/>
  </si>
  <si>
    <t>マドリード</t>
    <phoneticPr fontId="6"/>
  </si>
  <si>
    <t>ボスニア・ヘルツェゴビナ</t>
    <phoneticPr fontId="6"/>
  </si>
  <si>
    <t>家計基準による渡航支援金申請者</t>
    <rPh sb="0" eb="2">
      <t>カケイ</t>
    </rPh>
    <rPh sb="2" eb="4">
      <t>キジュン</t>
    </rPh>
    <rPh sb="7" eb="9">
      <t>トコウ</t>
    </rPh>
    <rPh sb="9" eb="12">
      <t>シエンキン</t>
    </rPh>
    <rPh sb="12" eb="14">
      <t>シンセイ</t>
    </rPh>
    <rPh sb="14" eb="15">
      <t>シャ</t>
    </rPh>
    <phoneticPr fontId="8"/>
  </si>
  <si>
    <t>最新の所得・課税（非課税）証明書</t>
  </si>
  <si>
    <t>【2024年度以降使用不可】最新の源泉徴収票</t>
  </si>
  <si>
    <t>【2024年度以降使用不可】最新の確定申告書（控え）</t>
  </si>
  <si>
    <t>【2024年度以降使用不可】（e-taxの場合）最新の確定申告書及び受信通知又は即時通知</t>
  </si>
  <si>
    <t>【2024年度以降使用不可】複数の書類で確認</t>
    <phoneticPr fontId="6"/>
  </si>
  <si>
    <t>ジッダ</t>
    <phoneticPr fontId="6"/>
  </si>
  <si>
    <t>リヤド</t>
    <phoneticPr fontId="6"/>
  </si>
  <si>
    <t>パレスチナ</t>
  </si>
  <si>
    <t>アフガニスタン</t>
  </si>
  <si>
    <t>アメリカ合衆国</t>
  </si>
  <si>
    <t>サンフランシスコ</t>
  </si>
  <si>
    <r>
      <t xml:space="preserve">ニューヨーク  </t>
    </r>
    <r>
      <rPr>
        <sz val="11"/>
        <color theme="1"/>
        <rFont val="Meiryo UI"/>
        <family val="3"/>
        <charset val="128"/>
      </rPr>
      <t>※ニューヨーク州は非該当</t>
    </r>
    <rPh sb="15" eb="16">
      <t>シュウ</t>
    </rPh>
    <rPh sb="17" eb="20">
      <t>ヒガイトウ</t>
    </rPh>
    <phoneticPr fontId="6"/>
  </si>
  <si>
    <t>ロサンゼルス</t>
  </si>
  <si>
    <r>
      <t xml:space="preserve">ワシントンD.C.  </t>
    </r>
    <r>
      <rPr>
        <sz val="11"/>
        <color theme="1"/>
        <rFont val="Meiryo UI"/>
        <family val="3"/>
        <charset val="128"/>
      </rPr>
      <t>※ワシントン州は非該当</t>
    </r>
    <rPh sb="17" eb="18">
      <t>シュウ</t>
    </rPh>
    <rPh sb="19" eb="22">
      <t>ヒガイトウ</t>
    </rPh>
    <phoneticPr fontId="6"/>
  </si>
  <si>
    <t>ボストン、シアトル、アンカレッジ、ホノルル、シカゴ、ニューオリンズ等上記指定都市以外</t>
    <phoneticPr fontId="6"/>
  </si>
  <si>
    <t>モルドバ</t>
  </si>
  <si>
    <t>成績評価係数算出表〔3.00満点用〕</t>
    <rPh sb="0" eb="2">
      <t>セイセキ</t>
    </rPh>
    <rPh sb="2" eb="4">
      <t>ヒョウカ</t>
    </rPh>
    <rPh sb="4" eb="6">
      <t>ケイスウ</t>
    </rPh>
    <rPh sb="6" eb="8">
      <t>サンシュツ</t>
    </rPh>
    <rPh sb="8" eb="9">
      <t>ヒョウ</t>
    </rPh>
    <rPh sb="14" eb="16">
      <t>マンテン</t>
    </rPh>
    <rPh sb="16" eb="17">
      <t>ヨウ</t>
    </rPh>
    <phoneticPr fontId="8"/>
  </si>
  <si>
    <t>氏名</t>
    <rPh sb="0" eb="2">
      <t>シメイ</t>
    </rPh>
    <phoneticPr fontId="8"/>
  </si>
  <si>
    <t>学籍番号</t>
    <rPh sb="0" eb="2">
      <t>ガクセキ</t>
    </rPh>
    <rPh sb="2" eb="4">
      <t>バンゴウ</t>
    </rPh>
    <phoneticPr fontId="8"/>
  </si>
  <si>
    <t>学部・研究科</t>
    <rPh sb="0" eb="2">
      <t>ガクブ</t>
    </rPh>
    <rPh sb="3" eb="6">
      <t>ケンキュウカ</t>
    </rPh>
    <phoneticPr fontId="8"/>
  </si>
  <si>
    <t>学年</t>
    <rPh sb="0" eb="2">
      <t>ガクネン</t>
    </rPh>
    <phoneticPr fontId="8"/>
  </si>
  <si>
    <t>成績評価</t>
    <rPh sb="0" eb="2">
      <t>セイセキ</t>
    </rPh>
    <rPh sb="2" eb="4">
      <t>ヒョウカ</t>
    </rPh>
    <phoneticPr fontId="8"/>
  </si>
  <si>
    <t>①
成績評価ポイント</t>
    <rPh sb="2" eb="4">
      <t>セイセキ</t>
    </rPh>
    <rPh sb="4" eb="6">
      <t>ヒョウカ</t>
    </rPh>
    <phoneticPr fontId="8"/>
  </si>
  <si>
    <t>②単位数
（成績評価毎）</t>
    <rPh sb="1" eb="4">
      <t>タンイスウ</t>
    </rPh>
    <rPh sb="6" eb="8">
      <t>セイセキ</t>
    </rPh>
    <rPh sb="8" eb="10">
      <t>ヒョウカ</t>
    </rPh>
    <rPh sb="10" eb="11">
      <t>ゴト</t>
    </rPh>
    <phoneticPr fontId="8"/>
  </si>
  <si>
    <t>③ポイント×単位数
（①×②）</t>
    <rPh sb="6" eb="9">
      <t>タンイスウ</t>
    </rPh>
    <phoneticPr fontId="8"/>
  </si>
  <si>
    <t>AA,A</t>
    <phoneticPr fontId="8"/>
  </si>
  <si>
    <t>B</t>
    <phoneticPr fontId="8"/>
  </si>
  <si>
    <t>C</t>
    <phoneticPr fontId="6"/>
  </si>
  <si>
    <t>D</t>
  </si>
  <si>
    <t>合計</t>
    <rPh sb="0" eb="2">
      <t>ゴウケイ</t>
    </rPh>
    <phoneticPr fontId="6"/>
  </si>
  <si>
    <t>④成績評価係数</t>
    <rPh sb="1" eb="3">
      <t>セイセキ</t>
    </rPh>
    <rPh sb="3" eb="5">
      <t>ヒョウカ</t>
    </rPh>
    <rPh sb="5" eb="7">
      <t>ケイスウ</t>
    </rPh>
    <phoneticPr fontId="8"/>
  </si>
  <si>
    <t>※小数点第3位を四捨五入して下さい。</t>
    <rPh sb="1" eb="4">
      <t>ショウスウテン</t>
    </rPh>
    <rPh sb="4" eb="5">
      <t>ダイ</t>
    </rPh>
    <rPh sb="6" eb="7">
      <t>イ</t>
    </rPh>
    <rPh sb="8" eb="12">
      <t>シシャゴニュウ</t>
    </rPh>
    <rPh sb="14" eb="15">
      <t>クダ</t>
    </rPh>
    <phoneticPr fontId="8"/>
  </si>
  <si>
    <t>　成績評価係数(3.00満点)算出要領</t>
    <rPh sb="1" eb="3">
      <t>セイセキ</t>
    </rPh>
    <rPh sb="3" eb="5">
      <t>ヒョウカ</t>
    </rPh>
    <rPh sb="5" eb="7">
      <t>ケイスウ</t>
    </rPh>
    <rPh sb="12" eb="14">
      <t>マンテン</t>
    </rPh>
    <rPh sb="15" eb="17">
      <t>サンシュツ</t>
    </rPh>
    <rPh sb="17" eb="19">
      <t>ヨウリョウ</t>
    </rPh>
    <phoneticPr fontId="6"/>
  </si>
  <si>
    <t>　　【対象】評価がAA,A,B,C,Dのいずれかである単位（合否などので評価されたものは含めない）</t>
    <rPh sb="3" eb="5">
      <t>タイショウ</t>
    </rPh>
    <rPh sb="6" eb="8">
      <t>ヒョウカ</t>
    </rPh>
    <rPh sb="27" eb="29">
      <t>タンイ</t>
    </rPh>
    <rPh sb="30" eb="32">
      <t>ゴウヒ</t>
    </rPh>
    <rPh sb="36" eb="38">
      <t>ヒョウカ</t>
    </rPh>
    <rPh sb="44" eb="45">
      <t>フク</t>
    </rPh>
    <phoneticPr fontId="8"/>
  </si>
  <si>
    <t>　　【算出方法】学業成績に基づき、以下手順で算出してください</t>
    <rPh sb="3" eb="5">
      <t>サンシュツ</t>
    </rPh>
    <rPh sb="5" eb="7">
      <t>ホウホウ</t>
    </rPh>
    <rPh sb="17" eb="19">
      <t>イカ</t>
    </rPh>
    <rPh sb="19" eb="21">
      <t>テジュン</t>
    </rPh>
    <phoneticPr fontId="8"/>
  </si>
  <si>
    <t>　　　　1) AAおよびAの合計単位数、B、C、Dそれぞれの単位数をそれぞれ数え、②に記入ください</t>
    <rPh sb="14" eb="16">
      <t>ゴウケイ</t>
    </rPh>
    <rPh sb="16" eb="19">
      <t>タンイスウ</t>
    </rPh>
    <rPh sb="30" eb="33">
      <t>タンイスウ</t>
    </rPh>
    <rPh sb="38" eb="39">
      <t>カゾ</t>
    </rPh>
    <rPh sb="43" eb="45">
      <t>キニュウ</t>
    </rPh>
    <phoneticPr fontId="6"/>
  </si>
  <si>
    <t>　　　　2) 評価ごとに、換算ポイント(①)に単位数(②)を乗じ、結果を③に記入ください</t>
    <rPh sb="7" eb="9">
      <t>ヒョウカ</t>
    </rPh>
    <rPh sb="13" eb="15">
      <t>カンサン</t>
    </rPh>
    <rPh sb="23" eb="26">
      <t>タンイスウ</t>
    </rPh>
    <rPh sb="30" eb="31">
      <t>ジョウ</t>
    </rPh>
    <rPh sb="33" eb="35">
      <t>ケッカ</t>
    </rPh>
    <rPh sb="38" eb="40">
      <t>キニュウ</t>
    </rPh>
    <phoneticPr fontId="6"/>
  </si>
  <si>
    <t>　　　　3) 単位数(②),ポイント×単位数(③)をそれぞれ合計します</t>
    <rPh sb="7" eb="10">
      <t>タンイスウ</t>
    </rPh>
    <rPh sb="19" eb="22">
      <t>タンイスウ</t>
    </rPh>
    <rPh sb="30" eb="32">
      <t>ゴウケイ</t>
    </rPh>
    <phoneticPr fontId="6"/>
  </si>
  <si>
    <t xml:space="preserve">                  (③の合計)÷(②の合計)の結果を成績評価係数(④)の欄に記入ください</t>
    <rPh sb="21" eb="23">
      <t>ゴウケイ</t>
    </rPh>
    <rPh sb="28" eb="30">
      <t>ゴウケイ</t>
    </rPh>
    <rPh sb="32" eb="34">
      <t>ケッカ</t>
    </rPh>
    <rPh sb="35" eb="37">
      <t>セイセキ</t>
    </rPh>
    <rPh sb="37" eb="39">
      <t>ヒョウカ</t>
    </rPh>
    <rPh sb="39" eb="41">
      <t>ケイスウ</t>
    </rPh>
    <rPh sb="45" eb="46">
      <t>ラン</t>
    </rPh>
    <rPh sb="47" eb="49">
      <t>キニュウ</t>
    </rPh>
    <phoneticPr fontId="8"/>
  </si>
  <si>
    <t>　　　　4) 算出方法や対象となる単位の詳細については、募集要項を参照してください。</t>
    <rPh sb="7" eb="9">
      <t>サンシュツ</t>
    </rPh>
    <rPh sb="9" eb="11">
      <t>ホウホウ</t>
    </rPh>
    <rPh sb="12" eb="14">
      <t>タイショウ</t>
    </rPh>
    <rPh sb="17" eb="19">
      <t>タンイ</t>
    </rPh>
    <rPh sb="20" eb="22">
      <t>ショウサイ</t>
    </rPh>
    <rPh sb="28" eb="32">
      <t>ボシュウヨウコウ</t>
    </rPh>
    <rPh sb="33" eb="35">
      <t>サンショウ</t>
    </rPh>
    <phoneticPr fontId="6"/>
  </si>
  <si>
    <t>※他大学での取得単位に関する成績証明を提出する際、①対象年度に取得したこと、②当該大学での成績評価方法の2点がわかるように提出すること。成績証明書に記載のない場合は、記載がある別紙を提出のこと</t>
    <rPh sb="1" eb="4">
      <t>タダイガク</t>
    </rPh>
    <rPh sb="6" eb="8">
      <t>シュトク</t>
    </rPh>
    <rPh sb="8" eb="10">
      <t>タンイ</t>
    </rPh>
    <rPh sb="11" eb="12">
      <t>カン</t>
    </rPh>
    <rPh sb="14" eb="16">
      <t>セイセキ</t>
    </rPh>
    <rPh sb="16" eb="18">
      <t>ショウメイ</t>
    </rPh>
    <rPh sb="19" eb="21">
      <t>テイシュツ</t>
    </rPh>
    <rPh sb="23" eb="24">
      <t>サイ</t>
    </rPh>
    <rPh sb="26" eb="28">
      <t>タイショウ</t>
    </rPh>
    <rPh sb="28" eb="30">
      <t>ネンド</t>
    </rPh>
    <rPh sb="31" eb="33">
      <t>シュトク</t>
    </rPh>
    <rPh sb="39" eb="41">
      <t>トウガイ</t>
    </rPh>
    <rPh sb="41" eb="43">
      <t>ダイガク</t>
    </rPh>
    <rPh sb="45" eb="47">
      <t>セイセキ</t>
    </rPh>
    <rPh sb="47" eb="49">
      <t>ヒョウカ</t>
    </rPh>
    <rPh sb="49" eb="51">
      <t>ホウホウ</t>
    </rPh>
    <rPh sb="53" eb="54">
      <t>テン</t>
    </rPh>
    <rPh sb="61" eb="63">
      <t>テイシュツ</t>
    </rPh>
    <rPh sb="68" eb="70">
      <t>セイセキ</t>
    </rPh>
    <rPh sb="70" eb="73">
      <t>ショウメイショ</t>
    </rPh>
    <rPh sb="74" eb="76">
      <t>キサイ</t>
    </rPh>
    <rPh sb="79" eb="81">
      <t>バアイ</t>
    </rPh>
    <rPh sb="83" eb="85">
      <t>キサイ</t>
    </rPh>
    <rPh sb="88" eb="90">
      <t>ベッシ</t>
    </rPh>
    <rPh sb="91" eb="93">
      <t>テイシュツ</t>
    </rPh>
    <phoneticPr fontId="6"/>
  </si>
  <si>
    <t>【記入例】</t>
    <rPh sb="1" eb="3">
      <t>キニュウ</t>
    </rPh>
    <rPh sb="3" eb="4">
      <t>レイ</t>
    </rPh>
    <phoneticPr fontId="8"/>
  </si>
  <si>
    <t>C</t>
    <phoneticPr fontId="8"/>
  </si>
  <si>
    <t>D</t>
    <phoneticPr fontId="8"/>
  </si>
  <si>
    <t>合計</t>
    <rPh sb="0" eb="2">
      <t>ゴウケイ</t>
    </rPh>
    <phoneticPr fontId="8"/>
  </si>
  <si>
    <t>成績評価係数（GPA）算出表〔4.00満点用〕</t>
    <rPh sb="0" eb="2">
      <t>セイセキ</t>
    </rPh>
    <rPh sb="2" eb="4">
      <t>ヒョウカ</t>
    </rPh>
    <rPh sb="4" eb="6">
      <t>ケイスウ</t>
    </rPh>
    <rPh sb="11" eb="13">
      <t>サンシュツ</t>
    </rPh>
    <rPh sb="13" eb="14">
      <t>ヒョウ</t>
    </rPh>
    <rPh sb="19" eb="21">
      <t>マンテン</t>
    </rPh>
    <rPh sb="21" eb="22">
      <t>ヨウ</t>
    </rPh>
    <phoneticPr fontId="8"/>
  </si>
  <si>
    <t>①成績評価
ポイント</t>
    <rPh sb="1" eb="3">
      <t>セイセキ</t>
    </rPh>
    <rPh sb="3" eb="5">
      <t>ヒョウカ</t>
    </rPh>
    <phoneticPr fontId="8"/>
  </si>
  <si>
    <t>②単位数</t>
    <rPh sb="1" eb="4">
      <t>タンイスウ</t>
    </rPh>
    <phoneticPr fontId="6"/>
  </si>
  <si>
    <t>2022年度</t>
    <rPh sb="4" eb="6">
      <t>ネンド</t>
    </rPh>
    <phoneticPr fontId="6"/>
  </si>
  <si>
    <t>※院生のみ</t>
    <rPh sb="1" eb="3">
      <t>インセイ</t>
    </rPh>
    <phoneticPr fontId="6"/>
  </si>
  <si>
    <t>AA</t>
    <phoneticPr fontId="8"/>
  </si>
  <si>
    <t>A</t>
    <phoneticPr fontId="8"/>
  </si>
  <si>
    <t>④成績評価係数（GPA）</t>
    <rPh sb="1" eb="3">
      <t>セイセキ</t>
    </rPh>
    <rPh sb="3" eb="5">
      <t>ヒョウカ</t>
    </rPh>
    <rPh sb="5" eb="7">
      <t>ケイスウ</t>
    </rPh>
    <phoneticPr fontId="8"/>
  </si>
  <si>
    <t>　成績評価係数（GPA）(4.00満点)算出要領</t>
    <rPh sb="1" eb="3">
      <t>セイセキ</t>
    </rPh>
    <rPh sb="3" eb="5">
      <t>ヒョウカ</t>
    </rPh>
    <rPh sb="5" eb="7">
      <t>ケイスウ</t>
    </rPh>
    <rPh sb="17" eb="19">
      <t>マンテン</t>
    </rPh>
    <rPh sb="20" eb="22">
      <t>サンシュツ</t>
    </rPh>
    <rPh sb="22" eb="24">
      <t>ヨウリョウ</t>
    </rPh>
    <phoneticPr fontId="6"/>
  </si>
  <si>
    <t>　　　　1) 単位数を成績評価(AA,A,B,C,D）ごと、年度ごとにそれぞれ数え、②に記入ください</t>
    <rPh sb="7" eb="10">
      <t>タンイスウ</t>
    </rPh>
    <rPh sb="11" eb="13">
      <t>セイセキ</t>
    </rPh>
    <rPh sb="13" eb="15">
      <t>ヒョウカ</t>
    </rPh>
    <rPh sb="30" eb="32">
      <t>ネンド</t>
    </rPh>
    <rPh sb="39" eb="40">
      <t>カゾ</t>
    </rPh>
    <rPh sb="44" eb="46">
      <t>キニュウ</t>
    </rPh>
    <phoneticPr fontId="6"/>
  </si>
  <si>
    <t>　　　　2) 評価ごとに、換算ポイント(①)に単位数(②)の合計を乗じ、結果を③に記入ください</t>
    <rPh sb="7" eb="9">
      <t>ヒョウカ</t>
    </rPh>
    <rPh sb="13" eb="15">
      <t>カンサン</t>
    </rPh>
    <rPh sb="23" eb="26">
      <t>タンイスウ</t>
    </rPh>
    <rPh sb="30" eb="32">
      <t>ゴウケイ</t>
    </rPh>
    <rPh sb="33" eb="34">
      <t>ジョウ</t>
    </rPh>
    <rPh sb="36" eb="38">
      <t>ケッカ</t>
    </rPh>
    <rPh sb="41" eb="43">
      <t>キニュウ</t>
    </rPh>
    <phoneticPr fontId="6"/>
  </si>
  <si>
    <t>海外留学支援制度（協定派遣）による奨学金受給に係る</t>
    <rPh sb="0" eb="2">
      <t>カイガイ</t>
    </rPh>
    <rPh sb="2" eb="4">
      <t>リュウガク</t>
    </rPh>
    <rPh sb="4" eb="6">
      <t>シエン</t>
    </rPh>
    <rPh sb="6" eb="8">
      <t>セイド</t>
    </rPh>
    <rPh sb="9" eb="11">
      <t>キョウテイ</t>
    </rPh>
    <rPh sb="11" eb="13">
      <t>ハケン</t>
    </rPh>
    <rPh sb="17" eb="20">
      <t>ショウガクキン</t>
    </rPh>
    <rPh sb="20" eb="22">
      <t>ジュキュウ</t>
    </rPh>
    <rPh sb="23" eb="24">
      <t>カカ</t>
    </rPh>
    <phoneticPr fontId="6"/>
  </si>
  <si>
    <t>申 立 書</t>
    <rPh sb="0" eb="1">
      <t>サル</t>
    </rPh>
    <rPh sb="2" eb="3">
      <t>リツ</t>
    </rPh>
    <rPh sb="4" eb="5">
      <t>ショ</t>
    </rPh>
    <phoneticPr fontId="8"/>
  </si>
  <si>
    <t>　　私は、東北大学が実施する海外留学プログラムに参加するにあたり、経済的理由により、自費のみでの留学が困難です。</t>
    <rPh sb="2" eb="3">
      <t>ワタシ</t>
    </rPh>
    <rPh sb="5" eb="7">
      <t>トウホク</t>
    </rPh>
    <rPh sb="7" eb="9">
      <t>ダイガク</t>
    </rPh>
    <rPh sb="10" eb="12">
      <t>ジッシ</t>
    </rPh>
    <rPh sb="14" eb="16">
      <t>カイガイ</t>
    </rPh>
    <rPh sb="16" eb="18">
      <t>リュウガク</t>
    </rPh>
    <rPh sb="24" eb="26">
      <t>サンカ</t>
    </rPh>
    <rPh sb="33" eb="36">
      <t>ケイザイテキ</t>
    </rPh>
    <rPh sb="36" eb="38">
      <t>リユウ</t>
    </rPh>
    <rPh sb="42" eb="44">
      <t>ジヒ</t>
    </rPh>
    <rPh sb="48" eb="50">
      <t>リュウガク</t>
    </rPh>
    <rPh sb="51" eb="53">
      <t>コンナン</t>
    </rPh>
    <phoneticPr fontId="8"/>
  </si>
  <si>
    <r>
      <rPr>
        <sz val="12"/>
        <rFont val="ＭＳ Ｐ明朝"/>
        <family val="1"/>
        <charset val="128"/>
      </rPr>
      <t>学籍番号</t>
    </r>
    <rPh sb="0" eb="2">
      <t>ガクセキ</t>
    </rPh>
    <rPh sb="2" eb="4">
      <t>バンゴウ</t>
    </rPh>
    <phoneticPr fontId="6"/>
  </si>
  <si>
    <r>
      <rPr>
        <sz val="11"/>
        <rFont val="ＭＳ Ｐ明朝"/>
        <family val="1"/>
        <charset val="128"/>
      </rPr>
      <t>：</t>
    </r>
    <phoneticPr fontId="6"/>
  </si>
  <si>
    <t>氏名</t>
    <rPh sb="0" eb="2">
      <t>シメイ</t>
    </rPh>
    <phoneticPr fontId="6"/>
  </si>
  <si>
    <t>所　属</t>
    <rPh sb="0" eb="1">
      <t>トコロ</t>
    </rPh>
    <rPh sb="2" eb="3">
      <t>ゾク</t>
    </rPh>
    <phoneticPr fontId="6"/>
  </si>
  <si>
    <t>学部
研究科</t>
    <rPh sb="0" eb="1">
      <t>ガク</t>
    </rPh>
    <rPh sb="1" eb="2">
      <t>ブ</t>
    </rPh>
    <rPh sb="3" eb="6">
      <t>ケンキュウカ</t>
    </rPh>
    <phoneticPr fontId="6"/>
  </si>
  <si>
    <r>
      <rPr>
        <sz val="11"/>
        <rFont val="ＭＳ Ｐ明朝"/>
        <family val="1"/>
        <charset val="128"/>
      </rPr>
      <t>学科
専攻</t>
    </r>
    <rPh sb="0" eb="2">
      <t>ガッカ</t>
    </rPh>
    <rPh sb="3" eb="5">
      <t>センコウ</t>
    </rPh>
    <phoneticPr fontId="6"/>
  </si>
  <si>
    <t>課程・学年</t>
    <rPh sb="0" eb="2">
      <t>カテイ</t>
    </rPh>
    <rPh sb="3" eb="5">
      <t>ガクネン</t>
    </rPh>
    <phoneticPr fontId="6"/>
  </si>
  <si>
    <t>課程</t>
    <rPh sb="0" eb="2">
      <t>カテイ</t>
    </rPh>
    <phoneticPr fontId="8"/>
  </si>
  <si>
    <t>年</t>
    <rPh sb="0" eb="1">
      <t>ネン</t>
    </rPh>
    <phoneticPr fontId="8"/>
  </si>
  <si>
    <r>
      <rPr>
        <sz val="11"/>
        <rFont val="ＭＳ Ｐ明朝"/>
        <family val="1"/>
        <charset val="128"/>
      </rPr>
      <t>年</t>
    </r>
    <rPh sb="0" eb="1">
      <t>ネン</t>
    </rPh>
    <phoneticPr fontId="6"/>
  </si>
  <si>
    <r>
      <rPr>
        <sz val="11"/>
        <rFont val="ＭＳ Ｐ明朝"/>
        <family val="1"/>
        <charset val="128"/>
      </rPr>
      <t>月</t>
    </r>
    <rPh sb="0" eb="1">
      <t>ガツ</t>
    </rPh>
    <phoneticPr fontId="6"/>
  </si>
  <si>
    <r>
      <rPr>
        <sz val="11"/>
        <rFont val="ＭＳ Ｐ明朝"/>
        <family val="1"/>
        <charset val="128"/>
      </rPr>
      <t>日</t>
    </r>
    <rPh sb="0" eb="1">
      <t>ニチ</t>
    </rPh>
    <phoneticPr fontId="6"/>
  </si>
  <si>
    <t>署　　　名：</t>
    <rPh sb="0" eb="1">
      <t>ショ</t>
    </rPh>
    <rPh sb="4" eb="5">
      <t>メイ</t>
    </rPh>
    <phoneticPr fontId="6"/>
  </si>
  <si>
    <r>
      <t xml:space="preserve">             </t>
    </r>
    <r>
      <rPr>
        <b/>
        <u/>
        <sz val="10"/>
        <color rgb="FFC00000"/>
        <rFont val="游ゴシック"/>
        <family val="3"/>
        <charset val="128"/>
        <scheme val="minor"/>
      </rPr>
      <t>学部生、大学院生とも2023年度に取得した単位</t>
    </r>
    <rPh sb="13" eb="16">
      <t>ガクブセイ</t>
    </rPh>
    <rPh sb="17" eb="19">
      <t>ダイガク</t>
    </rPh>
    <rPh sb="19" eb="21">
      <t>インセイ</t>
    </rPh>
    <rPh sb="27" eb="29">
      <t>ネンド</t>
    </rPh>
    <rPh sb="30" eb="32">
      <t>シュトク</t>
    </rPh>
    <rPh sb="34" eb="36">
      <t>タンイ</t>
    </rPh>
    <phoneticPr fontId="6"/>
  </si>
  <si>
    <r>
      <rPr>
        <b/>
        <sz val="10"/>
        <color rgb="FFC00000"/>
        <rFont val="游ゴシック"/>
        <family val="3"/>
        <charset val="128"/>
        <scheme val="minor"/>
      </rPr>
      <t>　　　　　【</t>
    </r>
    <r>
      <rPr>
        <b/>
        <u/>
        <sz val="10"/>
        <color rgb="FFC00000"/>
        <rFont val="游ゴシック"/>
        <family val="3"/>
        <charset val="128"/>
        <scheme val="minor"/>
      </rPr>
      <t>学部生】2023年度、【大学院生】2022年度及び2023年度に取得した単位</t>
    </r>
    <rPh sb="29" eb="30">
      <t>オヨ</t>
    </rPh>
    <rPh sb="35" eb="37">
      <t>ネンド</t>
    </rPh>
    <phoneticPr fontId="6"/>
  </si>
  <si>
    <t xml:space="preserve">      　            学部生については、2022年度分は空欄のままで構いません</t>
    <phoneticPr fontId="6"/>
  </si>
  <si>
    <t>2023年度</t>
    <rPh sb="4" eb="6">
      <t>ネンド</t>
    </rPh>
    <phoneticPr fontId="6"/>
  </si>
  <si>
    <t>今回申請する奨学金</t>
    <rPh sb="0" eb="2">
      <t>コンカイ</t>
    </rPh>
    <rPh sb="2" eb="4">
      <t>シンセイ</t>
    </rPh>
    <rPh sb="6" eb="9">
      <t>ショウガクキン</t>
    </rPh>
    <phoneticPr fontId="6"/>
  </si>
  <si>
    <t>GPA／成績評価係数</t>
    <rPh sb="4" eb="6">
      <t>セイセキ</t>
    </rPh>
    <rPh sb="6" eb="8">
      <t>ヒョウカ</t>
    </rPh>
    <rPh sb="8" eb="10">
      <t>ケイスウ</t>
    </rPh>
    <phoneticPr fontId="6"/>
  </si>
  <si>
    <t>派遣先との協定種別
（大学間又は部局間）</t>
    <phoneticPr fontId="6"/>
  </si>
  <si>
    <t>COLABSセメスター型への応募（応募しない場合は入力不要)</t>
    <phoneticPr fontId="6"/>
  </si>
  <si>
    <t>他の給付型奨学金への併願状況
※留学のための奨学金を指す</t>
    <phoneticPr fontId="6"/>
  </si>
  <si>
    <t>基本情報</t>
    <rPh sb="0" eb="4">
      <t>キホンジョウホウ</t>
    </rPh>
    <phoneticPr fontId="6"/>
  </si>
  <si>
    <t>合格時の受給予定の有無</t>
    <rPh sb="0" eb="2">
      <t>ゴウカク</t>
    </rPh>
    <rPh sb="2" eb="3">
      <t>ジ</t>
    </rPh>
    <rPh sb="4" eb="6">
      <t>ジュキュウ</t>
    </rPh>
    <rPh sb="6" eb="8">
      <t>ヨテイ</t>
    </rPh>
    <rPh sb="9" eb="11">
      <t>ウム</t>
    </rPh>
    <phoneticPr fontId="6"/>
  </si>
  <si>
    <t>グローバル萩</t>
    <rPh sb="5" eb="6">
      <t>ハギ</t>
    </rPh>
    <phoneticPr fontId="6"/>
  </si>
  <si>
    <t>JASSO</t>
    <phoneticPr fontId="6"/>
  </si>
  <si>
    <t>GPA
（4.00満点）</t>
    <rPh sb="9" eb="11">
      <t>マンテン</t>
    </rPh>
    <phoneticPr fontId="6"/>
  </si>
  <si>
    <t>成績評価係数
（3.00満点）</t>
    <rPh sb="0" eb="2">
      <t>セイセキ</t>
    </rPh>
    <rPh sb="2" eb="4">
      <t>ヒョウカ</t>
    </rPh>
    <rPh sb="4" eb="6">
      <t>ケイスウ</t>
    </rPh>
    <rPh sb="12" eb="14">
      <t>マンテン</t>
    </rPh>
    <phoneticPr fontId="6"/>
  </si>
  <si>
    <t>併給する奨学金名
（予定含む）</t>
    <rPh sb="0" eb="2">
      <t>ヘイキュウ</t>
    </rPh>
    <rPh sb="4" eb="8">
      <t>ショウガクキンメイ</t>
    </rPh>
    <rPh sb="10" eb="12">
      <t>ヨテイ</t>
    </rPh>
    <rPh sb="12" eb="13">
      <t>フク</t>
    </rPh>
    <phoneticPr fontId="6"/>
  </si>
  <si>
    <t>準備金</t>
    <rPh sb="0" eb="2">
      <t>ジュンビ</t>
    </rPh>
    <rPh sb="2" eb="3">
      <t>キン</t>
    </rPh>
    <phoneticPr fontId="6"/>
  </si>
  <si>
    <t>月額奨学金</t>
    <rPh sb="0" eb="1">
      <t>ゲツ</t>
    </rPh>
    <rPh sb="1" eb="2">
      <t>ガク</t>
    </rPh>
    <rPh sb="2" eb="5">
      <t>ショウガクキン</t>
    </rPh>
    <phoneticPr fontId="6"/>
  </si>
  <si>
    <t>審査状況</t>
    <rPh sb="0" eb="2">
      <t>シンサ</t>
    </rPh>
    <rPh sb="2" eb="4">
      <t>ジョウキョウ</t>
    </rPh>
    <phoneticPr fontId="6"/>
  </si>
  <si>
    <t>家計基準
（JASSO第二種奨学金の家計基準）</t>
    <rPh sb="0" eb="4">
      <t>カケイキジュン</t>
    </rPh>
    <phoneticPr fontId="2"/>
  </si>
  <si>
    <t>大学</t>
  </si>
  <si>
    <t>XXXXX財団奨学金</t>
    <rPh sb="5" eb="7">
      <t>ザイダン</t>
    </rPh>
    <rPh sb="7" eb="10">
      <t>ショウガクキン</t>
    </rPh>
    <phoneticPr fontId="6"/>
  </si>
  <si>
    <t>〇</t>
    <phoneticPr fontId="6"/>
  </si>
  <si>
    <t>結果待ち</t>
  </si>
  <si>
    <t>満たす</t>
  </si>
  <si>
    <t>2024年度グローバル萩海外留学奨励賞・JASSO海外留学支援制度（協定派遣）受給候補者登録データ</t>
    <rPh sb="11" eb="12">
      <t>ハギ</t>
    </rPh>
    <rPh sb="12" eb="14">
      <t>カイガイ</t>
    </rPh>
    <rPh sb="14" eb="16">
      <t>リュウガク</t>
    </rPh>
    <rPh sb="16" eb="19">
      <t>ショウレイショウ</t>
    </rPh>
    <rPh sb="39" eb="41">
      <t>ジュキュウ</t>
    </rPh>
    <rPh sb="41" eb="44">
      <t>コウホシャ</t>
    </rPh>
    <phoneticPr fontId="8"/>
  </si>
  <si>
    <t>渡航支援金関連事項</t>
    <rPh sb="0" eb="2">
      <t>トコウ</t>
    </rPh>
    <rPh sb="2" eb="5">
      <t>シエンキン</t>
    </rPh>
    <rPh sb="5" eb="7">
      <t>カンレン</t>
    </rPh>
    <rPh sb="7" eb="9">
      <t>ジコウ</t>
    </rPh>
    <phoneticPr fontId="6"/>
  </si>
  <si>
    <t>派遣先関連事項</t>
    <rPh sb="0" eb="3">
      <t>ハケンサキ</t>
    </rPh>
    <rPh sb="3" eb="5">
      <t>カンレン</t>
    </rPh>
    <rPh sb="5" eb="7">
      <t>ジコウ</t>
    </rPh>
    <phoneticPr fontId="6"/>
  </si>
  <si>
    <t>協定関連事項</t>
    <rPh sb="0" eb="4">
      <t>キョウテイカンレン</t>
    </rPh>
    <rPh sb="4" eb="6">
      <t>ジコウ</t>
    </rPh>
    <phoneticPr fontId="6"/>
  </si>
  <si>
    <t>派遣期間</t>
    <rPh sb="0" eb="2">
      <t>ハケン</t>
    </rPh>
    <rPh sb="2" eb="4">
      <t>キカン</t>
    </rPh>
    <phoneticPr fontId="6"/>
  </si>
  <si>
    <t>ダブルディグリープログラムへの応募（応募しない場合は入力不要)</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</si>
</sst>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00_ "/>
    <numFmt numFmtId="178" formatCode="#,##0_ "/>
  </numFmts>
  <fonts count="45" x14ac:knownFonts="1">
    <font>
      <sz val="11"/>
      <color theme="1"/>
      <name val="游ゴシック"/>
      <family val="2"/>
      <charset val="128"/>
      <scheme val="minor"/>
    </font>
    <font>
      <sz val="11"/>
      <color theme="1"/>
      <name val="游ゴシック"/>
      <family val="2"/>
      <charset val="128"/>
      <scheme val="minor"/>
    </font>
    <font>
      <b/>
      <sz val="11"/>
      <color theme="3"/>
      <name val="游ゴシック"/>
      <family val="2"/>
      <charset val="128"/>
      <scheme val="minor"/>
    </font>
    <font>
      <sz val="11"/>
      <color rgb="FF3F3F76"/>
      <name val="游ゴシック"/>
      <family val="2"/>
      <charset val="128"/>
      <scheme val="minor"/>
    </font>
    <font>
      <sz val="11"/>
      <name val="ＭＳ Ｐゴシック"/>
      <family val="3"/>
      <charset val="128"/>
    </font>
    <font>
      <sz val="10"/>
      <name val="Meiryo UI"/>
      <family val="3"/>
      <charset val="128"/>
    </font>
    <font>
      <sz val="6"/>
      <name val="游ゴシック"/>
      <family val="2"/>
      <charset val="128"/>
      <scheme val="minor"/>
    </font>
    <font>
      <b/>
      <sz val="14"/>
      <name val="Meiryo UI"/>
      <family val="3"/>
      <charset val="128"/>
    </font>
    <font>
      <sz val="6"/>
      <name val="ＭＳ Ｐゴシック"/>
      <family val="3"/>
      <charset val="128"/>
    </font>
    <font>
      <b/>
      <sz val="10"/>
      <name val="Meiryo UI"/>
      <family val="3"/>
      <charset val="128"/>
    </font>
    <font>
      <sz val="10"/>
      <color theme="1"/>
      <name val="Meiryo UI"/>
      <family val="3"/>
      <charset val="128"/>
    </font>
    <font>
      <sz val="10"/>
      <color rgb="FFFF0000"/>
      <name val="Meiryo UI"/>
      <family val="3"/>
      <charset val="128"/>
    </font>
    <font>
      <sz val="10"/>
      <color rgb="FFFF0000"/>
      <name val="ＭＳ Ｐゴシック"/>
      <family val="3"/>
      <charset val="128"/>
    </font>
    <font>
      <sz val="10"/>
      <color theme="1"/>
      <name val="游ゴシック"/>
      <family val="2"/>
      <charset val="128"/>
      <scheme val="minor"/>
    </font>
    <font>
      <sz val="10"/>
      <color rgb="FF3333FF"/>
      <name val="ＭＳ Ｐゴシック"/>
      <family val="3"/>
      <charset val="128"/>
    </font>
    <font>
      <sz val="10"/>
      <color rgb="FF0000FF"/>
      <name val="ＭＳ Ｐゴシック"/>
      <family val="3"/>
      <charset val="128"/>
    </font>
    <font>
      <sz val="10"/>
      <color rgb="FF0000FF"/>
      <name val="Meiryo UI"/>
      <family val="3"/>
      <charset val="128"/>
    </font>
    <font>
      <sz val="11"/>
      <color indexed="8"/>
      <name val="ＭＳ Ｐゴシック"/>
      <family val="3"/>
      <charset val="128"/>
    </font>
    <font>
      <sz val="11"/>
      <color theme="1"/>
      <name val="Meiryo UI"/>
      <family val="3"/>
      <charset val="128"/>
    </font>
    <font>
      <sz val="11"/>
      <name val="Meiryo UI"/>
      <family val="3"/>
      <charset val="128"/>
    </font>
    <font>
      <sz val="11"/>
      <color rgb="FFFF0000"/>
      <name val="游ゴシック"/>
      <family val="2"/>
      <charset val="128"/>
      <scheme val="minor"/>
    </font>
    <font>
      <sz val="11"/>
      <color rgb="FFFF0000"/>
      <name val="Meiryo UI"/>
      <family val="3"/>
      <charset val="128"/>
    </font>
    <font>
      <sz val="11"/>
      <color indexed="8"/>
      <name val="Meiryo UI"/>
      <family val="3"/>
      <charset val="128"/>
    </font>
    <font>
      <b/>
      <sz val="11"/>
      <color theme="1"/>
      <name val="Meiryo UI"/>
      <family val="3"/>
      <charset val="128"/>
    </font>
    <font>
      <b/>
      <sz val="11"/>
      <color rgb="FFFF0000"/>
      <name val="Meiryo UI"/>
      <family val="3"/>
      <charset val="128"/>
    </font>
    <font>
      <sz val="20"/>
      <name val="游ゴシック"/>
      <family val="3"/>
      <charset val="128"/>
      <scheme val="minor"/>
    </font>
    <font>
      <sz val="11"/>
      <name val="游ゴシック"/>
      <family val="3"/>
      <charset val="128"/>
      <scheme val="minor"/>
    </font>
    <font>
      <sz val="10"/>
      <name val="游ゴシック"/>
      <family val="3"/>
      <charset val="128"/>
      <scheme val="minor"/>
    </font>
    <font>
      <sz val="9"/>
      <name val="游ゴシック"/>
      <family val="3"/>
      <charset val="128"/>
      <scheme val="minor"/>
    </font>
    <font>
      <b/>
      <sz val="10"/>
      <color rgb="FFC00000"/>
      <name val="游ゴシック"/>
      <family val="3"/>
      <charset val="128"/>
      <scheme val="minor"/>
    </font>
    <font>
      <b/>
      <u/>
      <sz val="10"/>
      <color rgb="FFC00000"/>
      <name val="游ゴシック"/>
      <family val="3"/>
      <charset val="128"/>
      <scheme val="minor"/>
    </font>
    <font>
      <b/>
      <sz val="9"/>
      <name val="游ゴシック"/>
      <family val="3"/>
      <charset val="128"/>
      <scheme val="minor"/>
    </font>
    <font>
      <sz val="11"/>
      <color rgb="FFFF0000"/>
      <name val="游ゴシック"/>
      <family val="3"/>
      <charset val="128"/>
      <scheme val="minor"/>
    </font>
    <font>
      <sz val="8"/>
      <name val="游ゴシック"/>
      <family val="3"/>
      <charset val="128"/>
      <scheme val="minor"/>
    </font>
    <font>
      <sz val="11"/>
      <name val="Times New Roman"/>
      <family val="1"/>
    </font>
    <font>
      <b/>
      <sz val="11"/>
      <name val="Times New Roman"/>
      <family val="1"/>
    </font>
    <font>
      <sz val="11"/>
      <name val="ＭＳ Ｐ明朝"/>
      <family val="1"/>
      <charset val="128"/>
    </font>
    <font>
      <sz val="12"/>
      <name val="Times New Roman"/>
      <family val="1"/>
    </font>
    <font>
      <sz val="14"/>
      <name val="Times New Roman"/>
      <family val="1"/>
    </font>
    <font>
      <b/>
      <sz val="14"/>
      <name val="ＭＳ Ｐ明朝"/>
      <family val="1"/>
      <charset val="128"/>
    </font>
    <font>
      <sz val="16"/>
      <name val="Times New Roman"/>
      <family val="1"/>
    </font>
    <font>
      <sz val="8"/>
      <name val="Times New Roman"/>
      <family val="1"/>
    </font>
    <font>
      <sz val="12"/>
      <name val="ＭＳ Ｐ明朝"/>
      <family val="1"/>
      <charset val="128"/>
    </font>
    <font>
      <sz val="14"/>
      <name val="ＭＳ Ｐ明朝"/>
      <family val="1"/>
      <charset val="128"/>
    </font>
    <font>
      <i/>
      <sz val="18"/>
      <name val="Times New Roman"/>
      <family val="1"/>
    </font>
  </fonts>
  <fills count="16">
    <fill>
      <patternFill patternType="none"/>
    </fill>
    <fill>
      <patternFill patternType="gray125"/>
    </fill>
    <fill>
      <patternFill patternType="solid">
        <fgColor rgb="FFFFFFCC"/>
        <bgColor indexed="64"/>
      </patternFill>
    </fill>
    <fill>
      <patternFill patternType="solid">
        <fgColor rgb="FFE2ECC2"/>
        <bgColor indexed="64"/>
      </patternFill>
    </fill>
    <fill>
      <patternFill patternType="solid">
        <fgColor rgb="FFFFEDB3"/>
        <bgColor indexed="64"/>
      </patternFill>
    </fill>
    <fill>
      <patternFill patternType="solid">
        <fgColor rgb="FFFFCCCC"/>
        <bgColor indexed="64"/>
      </patternFill>
    </fill>
    <fill>
      <patternFill patternType="solid">
        <fgColor rgb="FFEFD3D1"/>
        <bgColor indexed="64"/>
      </patternFill>
    </fill>
    <fill>
      <patternFill patternType="solid">
        <fgColor rgb="FFD9CBA5"/>
        <bgColor indexed="64"/>
      </patternFill>
    </fill>
    <fill>
      <patternFill patternType="solid">
        <fgColor theme="0"/>
        <bgColor indexed="64"/>
      </patternFill>
    </fill>
    <fill>
      <patternFill patternType="solid">
        <fgColor theme="8" tint="0.79998168889431442"/>
        <bgColor indexed="64"/>
      </patternFill>
    </fill>
    <fill>
      <patternFill patternType="solid">
        <fgColor rgb="FFFFFF99"/>
        <bgColor indexed="64"/>
      </patternFill>
    </fill>
    <fill>
      <patternFill patternType="solid">
        <fgColor rgb="FFCCCCFF"/>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theme="9" tint="0.79998168889431442"/>
        <bgColor indexed="64"/>
      </patternFill>
    </fill>
    <fill>
      <patternFill patternType="solid">
        <fgColor rgb="FFFFCC66"/>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double">
        <color indexed="64"/>
      </left>
      <right style="double">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double">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double">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double">
        <color indexed="64"/>
      </right>
      <top/>
      <bottom style="thin">
        <color indexed="64"/>
      </bottom>
      <diagonal/>
    </border>
    <border>
      <left style="medium">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8">
    <xf numFmtId="0" fontId="0" fillId="0" borderId="0">
      <alignment vertical="center"/>
    </xf>
    <xf numFmtId="38" fontId="1" fillId="0" borderId="0" applyFont="0" applyFill="0" applyBorder="0" applyAlignment="0" applyProtection="0">
      <alignment vertical="center"/>
    </xf>
    <xf numFmtId="0" fontId="4" fillId="0" borderId="0">
      <alignment vertical="center"/>
    </xf>
    <xf numFmtId="0" fontId="4" fillId="0" borderId="0"/>
    <xf numFmtId="38" fontId="4" fillId="0" borderId="0" applyFont="0" applyFill="0" applyBorder="0" applyAlignment="0" applyProtection="0">
      <alignment vertical="center"/>
    </xf>
    <xf numFmtId="0" fontId="4" fillId="0" borderId="0">
      <alignment vertical="center"/>
    </xf>
    <xf numFmtId="0" fontId="4" fillId="0" borderId="0">
      <alignment vertical="center"/>
    </xf>
    <xf numFmtId="0" fontId="1" fillId="0" borderId="0">
      <alignment vertical="center"/>
    </xf>
  </cellStyleXfs>
  <cellXfs count="239">
    <xf numFmtId="0" fontId="0" fillId="0" borderId="0" xfId="0">
      <alignment vertical="center"/>
    </xf>
    <xf numFmtId="0" fontId="5" fillId="0" borderId="0" xfId="2" applyFont="1">
      <alignment vertical="center"/>
    </xf>
    <xf numFmtId="0" fontId="5" fillId="0" borderId="0" xfId="2" applyFont="1" applyAlignment="1">
      <alignment horizontal="center" vertical="center"/>
    </xf>
    <xf numFmtId="0" fontId="5" fillId="0" borderId="0" xfId="2" applyFont="1" applyAlignment="1">
      <alignment horizontal="center" vertical="center" wrapText="1"/>
    </xf>
    <xf numFmtId="0" fontId="5" fillId="0" borderId="0" xfId="2" applyFont="1" applyAlignment="1">
      <alignment vertical="center" wrapText="1"/>
    </xf>
    <xf numFmtId="176" fontId="5" fillId="0" borderId="0" xfId="2" applyNumberFormat="1" applyFont="1" applyAlignment="1">
      <alignment horizontal="center" vertical="center"/>
    </xf>
    <xf numFmtId="0" fontId="7" fillId="0" borderId="0" xfId="2" applyFont="1">
      <alignment vertical="center"/>
    </xf>
    <xf numFmtId="0" fontId="9" fillId="0" borderId="0" xfId="2" applyFont="1">
      <alignment vertical="center"/>
    </xf>
    <xf numFmtId="0" fontId="10" fillId="0" borderId="0" xfId="2" applyFont="1" applyAlignment="1">
      <alignment horizontal="center" vertical="center"/>
    </xf>
    <xf numFmtId="176" fontId="5" fillId="0" borderId="0" xfId="2" applyNumberFormat="1" applyFont="1" applyAlignment="1">
      <alignment horizontal="center" vertical="center" wrapText="1"/>
    </xf>
    <xf numFmtId="176" fontId="10" fillId="0" borderId="0" xfId="2" applyNumberFormat="1" applyFont="1" applyAlignment="1">
      <alignment horizontal="center" vertical="center"/>
    </xf>
    <xf numFmtId="0" fontId="10" fillId="3" borderId="1" xfId="3" applyFont="1" applyFill="1" applyBorder="1" applyAlignment="1">
      <alignment horizontal="center" vertical="center" wrapText="1"/>
    </xf>
    <xf numFmtId="0" fontId="5" fillId="2" borderId="2" xfId="3" applyFont="1" applyFill="1" applyBorder="1" applyAlignment="1">
      <alignment horizontal="center" vertical="center" wrapText="1"/>
    </xf>
    <xf numFmtId="0" fontId="5" fillId="2" borderId="3" xfId="3" applyFont="1" applyFill="1" applyBorder="1" applyAlignment="1">
      <alignment horizontal="center" vertical="center" wrapText="1"/>
    </xf>
    <xf numFmtId="0" fontId="5" fillId="2" borderId="1" xfId="3" applyFont="1" applyFill="1" applyBorder="1" applyAlignment="1">
      <alignment horizontal="center" vertical="center" wrapText="1"/>
    </xf>
    <xf numFmtId="0" fontId="10" fillId="2" borderId="1" xfId="0" applyFont="1" applyFill="1" applyBorder="1" applyAlignment="1">
      <alignment vertical="center" wrapText="1"/>
    </xf>
    <xf numFmtId="0" fontId="10" fillId="2" borderId="1" xfId="3" applyFont="1" applyFill="1" applyBorder="1" applyAlignment="1">
      <alignment horizontal="center" vertical="center" wrapText="1"/>
    </xf>
    <xf numFmtId="0" fontId="10" fillId="2" borderId="3" xfId="3" applyFont="1" applyFill="1" applyBorder="1" applyAlignment="1">
      <alignment horizontal="center" vertical="center" wrapText="1"/>
    </xf>
    <xf numFmtId="0" fontId="10" fillId="5" borderId="1" xfId="3" applyFont="1" applyFill="1" applyBorder="1" applyAlignment="1">
      <alignment horizontal="center" vertical="center" wrapText="1"/>
    </xf>
    <xf numFmtId="0" fontId="10" fillId="5" borderId="1" xfId="0" applyFont="1" applyFill="1" applyBorder="1" applyAlignment="1">
      <alignment vertical="center" wrapText="1"/>
    </xf>
    <xf numFmtId="0" fontId="5" fillId="3" borderId="1" xfId="3" applyFont="1" applyFill="1" applyBorder="1" applyAlignment="1">
      <alignment horizontal="center" vertical="center" wrapText="1"/>
    </xf>
    <xf numFmtId="0" fontId="5" fillId="6" borderId="1" xfId="3" applyFont="1" applyFill="1" applyBorder="1" applyAlignment="1">
      <alignment horizontal="center" vertical="center" wrapText="1"/>
    </xf>
    <xf numFmtId="0" fontId="5" fillId="7" borderId="1" xfId="3" applyFont="1" applyFill="1" applyBorder="1" applyAlignment="1">
      <alignment horizontal="center" vertical="center" wrapText="1"/>
    </xf>
    <xf numFmtId="176" fontId="10" fillId="4" borderId="4" xfId="3" applyNumberFormat="1" applyFont="1" applyFill="1" applyBorder="1" applyAlignment="1">
      <alignment horizontal="center" vertical="center" wrapText="1"/>
    </xf>
    <xf numFmtId="176" fontId="10" fillId="4" borderId="2" xfId="3" applyNumberFormat="1" applyFont="1" applyFill="1" applyBorder="1" applyAlignment="1">
      <alignment horizontal="center" vertical="center" wrapText="1"/>
    </xf>
    <xf numFmtId="176" fontId="10" fillId="4" borderId="5" xfId="3" applyNumberFormat="1" applyFont="1" applyFill="1" applyBorder="1" applyAlignment="1">
      <alignment horizontal="center" vertical="center" wrapText="1"/>
    </xf>
    <xf numFmtId="0" fontId="17" fillId="0" borderId="0" xfId="5" applyFont="1" applyAlignment="1">
      <alignment horizontal="left" vertical="center"/>
    </xf>
    <xf numFmtId="0" fontId="17" fillId="0" borderId="0" xfId="5" applyFont="1">
      <alignment vertical="center"/>
    </xf>
    <xf numFmtId="0" fontId="17" fillId="0" borderId="0" xfId="5" applyFont="1" applyAlignment="1">
      <alignment horizontal="left" vertical="center" shrinkToFit="1"/>
    </xf>
    <xf numFmtId="0" fontId="17" fillId="0" borderId="7" xfId="5" applyFont="1" applyBorder="1" applyAlignment="1">
      <alignment horizontal="left" vertical="center"/>
    </xf>
    <xf numFmtId="0" fontId="17" fillId="0" borderId="7" xfId="5" applyFont="1" applyBorder="1">
      <alignment vertical="center"/>
    </xf>
    <xf numFmtId="0" fontId="17" fillId="0" borderId="7" xfId="5" applyFont="1" applyBorder="1" applyAlignment="1">
      <alignment horizontal="left" vertical="center" shrinkToFit="1"/>
    </xf>
    <xf numFmtId="0" fontId="18" fillId="0" borderId="0" xfId="0" applyFont="1">
      <alignment vertical="center"/>
    </xf>
    <xf numFmtId="0" fontId="18" fillId="9" borderId="1" xfId="0" applyFont="1" applyFill="1" applyBorder="1">
      <alignment vertical="center"/>
    </xf>
    <xf numFmtId="0" fontId="18" fillId="0" borderId="1" xfId="0" applyFont="1" applyBorder="1">
      <alignment vertical="center"/>
    </xf>
    <xf numFmtId="38" fontId="18" fillId="0" borderId="1" xfId="1" applyFont="1" applyBorder="1" applyAlignment="1">
      <alignment vertical="center"/>
    </xf>
    <xf numFmtId="0" fontId="5" fillId="0" borderId="1" xfId="2" applyFont="1" applyBorder="1" applyAlignment="1" applyProtection="1">
      <alignment horizontal="center" vertical="center"/>
      <protection locked="0"/>
    </xf>
    <xf numFmtId="0" fontId="5" fillId="0" borderId="1" xfId="2" applyFont="1" applyBorder="1" applyAlignment="1" applyProtection="1">
      <alignment horizontal="left" vertical="center"/>
      <protection locked="0"/>
    </xf>
    <xf numFmtId="0" fontId="19" fillId="0" borderId="1" xfId="0" applyFont="1" applyBorder="1">
      <alignment vertical="center"/>
    </xf>
    <xf numFmtId="14" fontId="5" fillId="0" borderId="1" xfId="2" applyNumberFormat="1" applyFont="1" applyBorder="1" applyAlignment="1" applyProtection="1">
      <alignment horizontal="center" vertical="center"/>
      <protection locked="0"/>
    </xf>
    <xf numFmtId="0" fontId="5" fillId="0" borderId="1" xfId="2" applyFont="1" applyBorder="1" applyAlignment="1" applyProtection="1">
      <alignment horizontal="center" vertical="center" wrapText="1"/>
      <protection locked="0"/>
    </xf>
    <xf numFmtId="177" fontId="5" fillId="0" borderId="1" xfId="2" applyNumberFormat="1" applyFont="1" applyBorder="1" applyAlignment="1" applyProtection="1">
      <alignment horizontal="center" vertical="center"/>
      <protection locked="0"/>
    </xf>
    <xf numFmtId="38" fontId="5" fillId="2" borderId="1" xfId="4" applyFont="1" applyFill="1" applyBorder="1" applyAlignment="1" applyProtection="1">
      <alignment horizontal="center" vertical="center"/>
    </xf>
    <xf numFmtId="176" fontId="5" fillId="0" borderId="1" xfId="3" applyNumberFormat="1" applyFont="1" applyBorder="1" applyAlignment="1" applyProtection="1">
      <alignment horizontal="center" vertical="center"/>
      <protection locked="0"/>
    </xf>
    <xf numFmtId="49" fontId="5" fillId="0" borderId="1" xfId="3" applyNumberFormat="1" applyFont="1" applyBorder="1" applyAlignment="1" applyProtection="1">
      <alignment horizontal="center" vertical="center"/>
      <protection locked="0"/>
    </xf>
    <xf numFmtId="178" fontId="5" fillId="0" borderId="1" xfId="2" applyNumberFormat="1" applyFont="1" applyBorder="1" applyAlignment="1" applyProtection="1">
      <alignment horizontal="left" vertical="center" wrapText="1"/>
      <protection locked="0"/>
    </xf>
    <xf numFmtId="0" fontId="0" fillId="10" borderId="0" xfId="0" applyFill="1">
      <alignment vertical="center"/>
    </xf>
    <xf numFmtId="0" fontId="18" fillId="10" borderId="0" xfId="0" applyFont="1" applyFill="1">
      <alignment vertical="center"/>
    </xf>
    <xf numFmtId="0" fontId="21" fillId="0" borderId="1" xfId="0" applyFont="1" applyBorder="1">
      <alignment vertical="center"/>
    </xf>
    <xf numFmtId="0" fontId="11" fillId="0" borderId="1" xfId="2" applyFont="1" applyBorder="1" applyAlignment="1" applyProtection="1">
      <alignment horizontal="left" vertical="center"/>
      <protection locked="0"/>
    </xf>
    <xf numFmtId="0" fontId="11" fillId="0" borderId="1" xfId="2" applyFont="1" applyBorder="1" applyAlignment="1" applyProtection="1">
      <alignment horizontal="center" vertical="center"/>
      <protection locked="0"/>
    </xf>
    <xf numFmtId="14" fontId="11" fillId="0" borderId="1" xfId="2" applyNumberFormat="1" applyFont="1" applyBorder="1" applyAlignment="1" applyProtection="1">
      <alignment horizontal="center" vertical="center"/>
      <protection locked="0"/>
    </xf>
    <xf numFmtId="0" fontId="11" fillId="0" borderId="1" xfId="2" applyFont="1" applyBorder="1" applyAlignment="1" applyProtection="1">
      <alignment horizontal="center" vertical="center" wrapText="1"/>
      <protection locked="0"/>
    </xf>
    <xf numFmtId="177" fontId="11" fillId="0" borderId="1" xfId="2" applyNumberFormat="1" applyFont="1" applyBorder="1" applyAlignment="1" applyProtection="1">
      <alignment horizontal="center" vertical="center"/>
      <protection locked="0"/>
    </xf>
    <xf numFmtId="0" fontId="11" fillId="2" borderId="1" xfId="2" applyFont="1" applyFill="1" applyBorder="1" applyAlignment="1">
      <alignment horizontal="left" vertical="center"/>
    </xf>
    <xf numFmtId="38" fontId="11" fillId="2" borderId="1" xfId="4" applyFont="1" applyFill="1" applyBorder="1" applyAlignment="1" applyProtection="1">
      <alignment horizontal="center" vertical="center"/>
    </xf>
    <xf numFmtId="178" fontId="11" fillId="0" borderId="1" xfId="2" applyNumberFormat="1" applyFont="1" applyBorder="1" applyAlignment="1" applyProtection="1">
      <alignment horizontal="left" vertical="center" wrapText="1"/>
      <protection locked="0"/>
    </xf>
    <xf numFmtId="176" fontId="11" fillId="0" borderId="1" xfId="3" applyNumberFormat="1" applyFont="1" applyBorder="1" applyAlignment="1" applyProtection="1">
      <alignment horizontal="center" vertical="center"/>
      <protection locked="0"/>
    </xf>
    <xf numFmtId="49" fontId="11" fillId="0" borderId="1" xfId="3" applyNumberFormat="1" applyFont="1" applyBorder="1" applyAlignment="1" applyProtection="1">
      <alignment horizontal="center" vertical="center"/>
      <protection locked="0"/>
    </xf>
    <xf numFmtId="0" fontId="20" fillId="0" borderId="0" xfId="0" applyFont="1">
      <alignment vertical="center"/>
    </xf>
    <xf numFmtId="0" fontId="5" fillId="0" borderId="6" xfId="2" applyFont="1" applyBorder="1" applyAlignment="1" applyProtection="1">
      <alignment horizontal="center" vertical="center"/>
      <protection locked="0"/>
    </xf>
    <xf numFmtId="0" fontId="5" fillId="2" borderId="1" xfId="2" applyFont="1" applyFill="1" applyBorder="1" applyAlignment="1">
      <alignment horizontal="left" vertical="center"/>
    </xf>
    <xf numFmtId="0" fontId="22" fillId="0" borderId="1" xfId="5" applyFont="1" applyBorder="1" applyAlignment="1">
      <alignment horizontal="left" vertical="center"/>
    </xf>
    <xf numFmtId="0" fontId="22" fillId="8" borderId="1" xfId="5" applyFont="1" applyFill="1" applyBorder="1" applyAlignment="1">
      <alignment horizontal="center" vertical="center" shrinkToFit="1"/>
    </xf>
    <xf numFmtId="0" fontId="22" fillId="8" borderId="1" xfId="5" applyFont="1" applyFill="1" applyBorder="1" applyAlignment="1">
      <alignment horizontal="center" vertical="center"/>
    </xf>
    <xf numFmtId="0" fontId="22" fillId="0" borderId="1" xfId="5" applyFont="1" applyBorder="1" applyAlignment="1">
      <alignment horizontal="center" vertical="center"/>
    </xf>
    <xf numFmtId="0" fontId="22" fillId="0" borderId="1" xfId="5" applyFont="1" applyBorder="1" applyAlignment="1">
      <alignment horizontal="center" vertical="center" shrinkToFit="1"/>
    </xf>
    <xf numFmtId="0" fontId="18" fillId="0" borderId="8" xfId="5" applyFont="1" applyBorder="1" applyAlignment="1">
      <alignment horizontal="left" vertical="center"/>
    </xf>
    <xf numFmtId="0" fontId="18" fillId="0" borderId="9" xfId="5" applyFont="1" applyBorder="1" applyAlignment="1">
      <alignment horizontal="left" vertical="center"/>
    </xf>
    <xf numFmtId="0" fontId="18" fillId="0" borderId="9" xfId="5" applyFont="1" applyBorder="1">
      <alignment vertical="center"/>
    </xf>
    <xf numFmtId="0" fontId="18" fillId="0" borderId="9" xfId="5" applyFont="1" applyBorder="1" applyAlignment="1">
      <alignment horizontal="left" vertical="center" shrinkToFit="1"/>
    </xf>
    <xf numFmtId="0" fontId="18" fillId="0" borderId="6" xfId="5" applyFont="1" applyBorder="1" applyAlignment="1">
      <alignment horizontal="left" vertical="center"/>
    </xf>
    <xf numFmtId="0" fontId="18" fillId="0" borderId="6" xfId="5" applyFont="1" applyBorder="1">
      <alignment vertical="center"/>
    </xf>
    <xf numFmtId="0" fontId="18" fillId="0" borderId="6" xfId="5" applyFont="1" applyBorder="1" applyAlignment="1">
      <alignment horizontal="left" vertical="center" shrinkToFit="1"/>
    </xf>
    <xf numFmtId="0" fontId="23" fillId="0" borderId="6" xfId="5" applyFont="1" applyBorder="1" applyAlignment="1">
      <alignment horizontal="left" vertical="center"/>
    </xf>
    <xf numFmtId="0" fontId="23" fillId="0" borderId="6" xfId="5" applyFont="1" applyBorder="1">
      <alignment vertical="center"/>
    </xf>
    <xf numFmtId="0" fontId="23" fillId="0" borderId="6" xfId="5" applyFont="1" applyBorder="1" applyAlignment="1">
      <alignment horizontal="left" vertical="center" shrinkToFit="1"/>
    </xf>
    <xf numFmtId="0" fontId="18" fillId="0" borderId="10" xfId="5" applyFont="1" applyBorder="1" applyAlignment="1">
      <alignment horizontal="left" vertical="center"/>
    </xf>
    <xf numFmtId="0" fontId="18" fillId="0" borderId="10" xfId="5" applyFont="1" applyBorder="1">
      <alignment vertical="center"/>
    </xf>
    <xf numFmtId="0" fontId="18" fillId="0" borderId="10" xfId="5" applyFont="1" applyBorder="1" applyAlignment="1">
      <alignment horizontal="left" vertical="center" shrinkToFit="1"/>
    </xf>
    <xf numFmtId="0" fontId="18" fillId="0" borderId="11" xfId="5" applyFont="1" applyBorder="1" applyAlignment="1">
      <alignment horizontal="left" vertical="center"/>
    </xf>
    <xf numFmtId="0" fontId="18" fillId="0" borderId="12" xfId="5" applyFont="1" applyBorder="1" applyAlignment="1">
      <alignment horizontal="left" vertical="center"/>
    </xf>
    <xf numFmtId="0" fontId="18" fillId="0" borderId="12" xfId="5" applyFont="1" applyBorder="1">
      <alignment vertical="center"/>
    </xf>
    <xf numFmtId="0" fontId="18" fillId="0" borderId="12" xfId="5" applyFont="1" applyBorder="1" applyAlignment="1">
      <alignment horizontal="left" vertical="center" shrinkToFit="1"/>
    </xf>
    <xf numFmtId="0" fontId="24" fillId="0" borderId="6" xfId="5" applyFont="1" applyBorder="1" applyAlignment="1">
      <alignment horizontal="left" vertical="center" shrinkToFit="1"/>
    </xf>
    <xf numFmtId="0" fontId="24" fillId="0" borderId="6" xfId="5" applyFont="1" applyBorder="1" applyAlignment="1">
      <alignment horizontal="left" vertical="center"/>
    </xf>
    <xf numFmtId="0" fontId="24" fillId="0" borderId="6" xfId="5" applyFont="1" applyBorder="1">
      <alignment vertical="center"/>
    </xf>
    <xf numFmtId="0" fontId="18" fillId="0" borderId="8" xfId="5" applyFont="1" applyBorder="1">
      <alignment vertical="center"/>
    </xf>
    <xf numFmtId="0" fontId="18" fillId="0" borderId="8" xfId="5" applyFont="1" applyBorder="1" applyAlignment="1">
      <alignment horizontal="left" vertical="center" shrinkToFit="1"/>
    </xf>
    <xf numFmtId="0" fontId="18" fillId="0" borderId="13" xfId="5" applyFont="1" applyBorder="1" applyAlignment="1">
      <alignment horizontal="left" vertical="center"/>
    </xf>
    <xf numFmtId="0" fontId="18" fillId="0" borderId="13" xfId="5" applyFont="1" applyBorder="1">
      <alignment vertical="center"/>
    </xf>
    <xf numFmtId="0" fontId="18" fillId="0" borderId="13" xfId="5" applyFont="1" applyBorder="1" applyAlignment="1">
      <alignment horizontal="left" vertical="center" shrinkToFit="1"/>
    </xf>
    <xf numFmtId="0" fontId="23" fillId="0" borderId="6" xfId="5" applyFont="1" applyBorder="1" applyAlignment="1">
      <alignment horizontal="left" vertical="center" wrapText="1"/>
    </xf>
    <xf numFmtId="0" fontId="18" fillId="0" borderId="10" xfId="5" applyFont="1" applyBorder="1" applyAlignment="1">
      <alignment horizontal="left" vertical="center" wrapText="1"/>
    </xf>
    <xf numFmtId="0" fontId="18" fillId="0" borderId="14" xfId="5" applyFont="1" applyBorder="1" applyAlignment="1">
      <alignment horizontal="left" vertical="center"/>
    </xf>
    <xf numFmtId="0" fontId="18" fillId="0" borderId="14" xfId="5" applyFont="1" applyBorder="1">
      <alignment vertical="center"/>
    </xf>
    <xf numFmtId="0" fontId="18" fillId="0" borderId="14" xfId="5" applyFont="1" applyBorder="1" applyAlignment="1">
      <alignment horizontal="left" vertical="center" shrinkToFit="1"/>
    </xf>
    <xf numFmtId="0" fontId="18" fillId="0" borderId="13" xfId="5" quotePrefix="1" applyFont="1" applyBorder="1" applyAlignment="1">
      <alignment horizontal="left" vertical="center"/>
    </xf>
    <xf numFmtId="0" fontId="22" fillId="0" borderId="0" xfId="5" applyFont="1" applyAlignment="1">
      <alignment horizontal="left" vertical="center"/>
    </xf>
    <xf numFmtId="0" fontId="26" fillId="0" borderId="0" xfId="6" applyFont="1">
      <alignment vertical="center"/>
    </xf>
    <xf numFmtId="0" fontId="26" fillId="2" borderId="1" xfId="6" applyFont="1" applyFill="1" applyBorder="1" applyAlignment="1">
      <alignment horizontal="center" vertical="center"/>
    </xf>
    <xf numFmtId="0" fontId="26" fillId="0" borderId="1" xfId="6" applyFont="1" applyBorder="1" applyAlignment="1">
      <alignment horizontal="center" vertical="center"/>
    </xf>
    <xf numFmtId="0" fontId="26" fillId="0" borderId="1" xfId="6" applyFont="1" applyBorder="1">
      <alignment vertical="center"/>
    </xf>
    <xf numFmtId="0" fontId="26" fillId="2" borderId="3" xfId="6" applyFont="1" applyFill="1" applyBorder="1" applyAlignment="1">
      <alignment horizontal="center" vertical="center"/>
    </xf>
    <xf numFmtId="0" fontId="26" fillId="2" borderId="3" xfId="6" applyFont="1" applyFill="1" applyBorder="1" applyAlignment="1">
      <alignment horizontal="center" vertical="center" wrapText="1"/>
    </xf>
    <xf numFmtId="0" fontId="26" fillId="2" borderId="15" xfId="6" applyFont="1" applyFill="1" applyBorder="1" applyAlignment="1">
      <alignment horizontal="center" vertical="center" wrapText="1"/>
    </xf>
    <xf numFmtId="0" fontId="26" fillId="2" borderId="16" xfId="6" applyFont="1" applyFill="1" applyBorder="1" applyAlignment="1">
      <alignment horizontal="center" vertical="center" wrapText="1"/>
    </xf>
    <xf numFmtId="0" fontId="26" fillId="0" borderId="3" xfId="6" applyFont="1" applyBorder="1" applyAlignment="1">
      <alignment horizontal="center" vertical="center"/>
    </xf>
    <xf numFmtId="0" fontId="26" fillId="0" borderId="15" xfId="6" applyFont="1" applyBorder="1" applyAlignment="1">
      <alignment horizontal="center" vertical="center"/>
    </xf>
    <xf numFmtId="0" fontId="26" fillId="0" borderId="16" xfId="6" applyFont="1" applyBorder="1" applyAlignment="1">
      <alignment horizontal="center" vertical="center"/>
    </xf>
    <xf numFmtId="0" fontId="26" fillId="0" borderId="17" xfId="6" applyFont="1" applyBorder="1" applyAlignment="1">
      <alignment horizontal="center" vertical="center"/>
    </xf>
    <xf numFmtId="0" fontId="26" fillId="0" borderId="0" xfId="6" applyFont="1" applyAlignment="1">
      <alignment horizontal="center" vertical="center"/>
    </xf>
    <xf numFmtId="0" fontId="26" fillId="0" borderId="0" xfId="6" applyFont="1" applyAlignment="1">
      <alignment horizontal="right" vertical="center"/>
    </xf>
    <xf numFmtId="0" fontId="26" fillId="2" borderId="18" xfId="6" applyFont="1" applyFill="1" applyBorder="1" applyAlignment="1">
      <alignment horizontal="center" vertical="center"/>
    </xf>
    <xf numFmtId="4" fontId="26" fillId="0" borderId="19" xfId="6" applyNumberFormat="1" applyFont="1" applyBorder="1" applyAlignment="1">
      <alignment horizontal="center" vertical="center"/>
    </xf>
    <xf numFmtId="0" fontId="27" fillId="0" borderId="0" xfId="6" applyFont="1" applyAlignment="1">
      <alignment horizontal="right" vertical="center"/>
    </xf>
    <xf numFmtId="0" fontId="28" fillId="0" borderId="0" xfId="6" applyFont="1">
      <alignment vertical="center"/>
    </xf>
    <xf numFmtId="0" fontId="28" fillId="0" borderId="0" xfId="6" applyFont="1" applyAlignment="1">
      <alignment vertical="center" wrapText="1"/>
    </xf>
    <xf numFmtId="0" fontId="29" fillId="0" borderId="0" xfId="6" applyFont="1">
      <alignment vertical="center"/>
    </xf>
    <xf numFmtId="0" fontId="31" fillId="0" borderId="0" xfId="6" applyFont="1">
      <alignment vertical="center"/>
    </xf>
    <xf numFmtId="0" fontId="27" fillId="0" borderId="0" xfId="6" applyFont="1">
      <alignment vertical="center"/>
    </xf>
    <xf numFmtId="0" fontId="27" fillId="2" borderId="3" xfId="6" applyFont="1" applyFill="1" applyBorder="1" applyAlignment="1">
      <alignment horizontal="center" vertical="center"/>
    </xf>
    <xf numFmtId="0" fontId="27" fillId="2" borderId="3" xfId="6" applyFont="1" applyFill="1" applyBorder="1" applyAlignment="1">
      <alignment horizontal="center" vertical="center" wrapText="1"/>
    </xf>
    <xf numFmtId="0" fontId="27" fillId="2" borderId="15" xfId="6" applyFont="1" applyFill="1" applyBorder="1" applyAlignment="1">
      <alignment horizontal="center" vertical="center" wrapText="1"/>
    </xf>
    <xf numFmtId="0" fontId="27" fillId="2" borderId="16" xfId="6" applyFont="1" applyFill="1" applyBorder="1" applyAlignment="1">
      <alignment horizontal="center" vertical="center" wrapText="1"/>
    </xf>
    <xf numFmtId="0" fontId="27" fillId="0" borderId="1" xfId="6" applyFont="1" applyBorder="1" applyAlignment="1">
      <alignment horizontal="center" vertical="center"/>
    </xf>
    <xf numFmtId="0" fontId="27" fillId="0" borderId="3" xfId="6" applyFont="1" applyBorder="1" applyAlignment="1">
      <alignment horizontal="center" vertical="center"/>
    </xf>
    <xf numFmtId="0" fontId="27" fillId="0" borderId="15" xfId="6" quotePrefix="1" applyFont="1" applyBorder="1" applyAlignment="1">
      <alignment horizontal="center" vertical="center"/>
    </xf>
    <xf numFmtId="0" fontId="27" fillId="0" borderId="16" xfId="6" quotePrefix="1" applyFont="1" applyBorder="1" applyAlignment="1">
      <alignment horizontal="center" vertical="center"/>
    </xf>
    <xf numFmtId="0" fontId="27" fillId="0" borderId="0" xfId="6" applyFont="1" applyAlignment="1">
      <alignment horizontal="center" vertical="center"/>
    </xf>
    <xf numFmtId="0" fontId="27" fillId="0" borderId="20" xfId="6" applyFont="1" applyBorder="1" applyAlignment="1">
      <alignment horizontal="center" vertical="center"/>
    </xf>
    <xf numFmtId="0" fontId="27" fillId="2" borderId="18" xfId="6" applyFont="1" applyFill="1" applyBorder="1" applyAlignment="1">
      <alignment horizontal="center" vertical="center"/>
    </xf>
    <xf numFmtId="177" fontId="27" fillId="0" borderId="19" xfId="6" quotePrefix="1" applyNumberFormat="1" applyFont="1" applyBorder="1" applyAlignment="1">
      <alignment horizontal="center" vertical="center"/>
    </xf>
    <xf numFmtId="0" fontId="32" fillId="0" borderId="0" xfId="6" applyFont="1">
      <alignment vertical="center"/>
    </xf>
    <xf numFmtId="0" fontId="26" fillId="11" borderId="1" xfId="6" applyFont="1" applyFill="1" applyBorder="1" applyAlignment="1">
      <alignment horizontal="center" vertical="center"/>
    </xf>
    <xf numFmtId="0" fontId="26" fillId="11" borderId="21" xfId="6" applyFont="1" applyFill="1" applyBorder="1" applyAlignment="1">
      <alignment horizontal="center" vertical="center" wrapText="1"/>
    </xf>
    <xf numFmtId="0" fontId="33" fillId="11" borderId="22" xfId="6" applyFont="1" applyFill="1" applyBorder="1" applyAlignment="1">
      <alignment horizontal="center" vertical="center"/>
    </xf>
    <xf numFmtId="0" fontId="26" fillId="0" borderId="20" xfId="6" applyFont="1" applyBorder="1" applyAlignment="1">
      <alignment horizontal="center" vertical="center"/>
    </xf>
    <xf numFmtId="0" fontId="26" fillId="0" borderId="22" xfId="6" applyFont="1" applyBorder="1" applyAlignment="1">
      <alignment horizontal="center" vertical="center" wrapText="1"/>
    </xf>
    <xf numFmtId="0" fontId="26" fillId="0" borderId="23" xfId="6" applyFont="1" applyBorder="1" applyAlignment="1">
      <alignment horizontal="center" vertical="center" wrapText="1"/>
    </xf>
    <xf numFmtId="0" fontId="26" fillId="0" borderId="16" xfId="6" applyFont="1" applyBorder="1" applyAlignment="1">
      <alignment horizontal="center" vertical="center" wrapText="1"/>
    </xf>
    <xf numFmtId="0" fontId="26" fillId="0" borderId="16" xfId="6" quotePrefix="1" applyFont="1" applyBorder="1" applyAlignment="1">
      <alignment horizontal="center" vertical="center"/>
    </xf>
    <xf numFmtId="0" fontId="26" fillId="0" borderId="20" xfId="6" quotePrefix="1" applyFont="1" applyBorder="1" applyAlignment="1">
      <alignment horizontal="center" vertical="center"/>
    </xf>
    <xf numFmtId="0" fontId="28" fillId="0" borderId="3" xfId="6" applyFont="1" applyBorder="1" applyAlignment="1">
      <alignment horizontal="center" vertical="center"/>
    </xf>
    <xf numFmtId="0" fontId="28" fillId="0" borderId="20" xfId="6" applyFont="1" applyBorder="1" applyAlignment="1">
      <alignment horizontal="center" vertical="center" wrapText="1"/>
    </xf>
    <xf numFmtId="0" fontId="28" fillId="0" borderId="16" xfId="6" applyFont="1" applyBorder="1" applyAlignment="1">
      <alignment horizontal="center" vertical="center" wrapText="1"/>
    </xf>
    <xf numFmtId="0" fontId="28" fillId="0" borderId="1" xfId="6" applyFont="1" applyBorder="1" applyAlignment="1">
      <alignment horizontal="center" vertical="center"/>
    </xf>
    <xf numFmtId="0" fontId="28" fillId="0" borderId="20" xfId="6" applyFont="1" applyBorder="1" applyAlignment="1">
      <alignment horizontal="center" vertical="center"/>
    </xf>
    <xf numFmtId="0" fontId="28" fillId="0" borderId="16" xfId="6" applyFont="1" applyBorder="1" applyAlignment="1">
      <alignment horizontal="center" vertical="center"/>
    </xf>
    <xf numFmtId="0" fontId="28" fillId="0" borderId="0" xfId="6" applyFont="1" applyAlignment="1">
      <alignment horizontal="center" vertical="center"/>
    </xf>
    <xf numFmtId="0" fontId="28" fillId="0" borderId="16" xfId="6" quotePrefix="1" applyFont="1" applyBorder="1" applyAlignment="1">
      <alignment horizontal="center" vertical="center"/>
    </xf>
    <xf numFmtId="0" fontId="28" fillId="0" borderId="20" xfId="6" quotePrefix="1" applyFont="1" applyBorder="1" applyAlignment="1">
      <alignment horizontal="center" vertical="center"/>
    </xf>
    <xf numFmtId="0" fontId="28" fillId="0" borderId="0" xfId="6" applyFont="1" applyAlignment="1">
      <alignment horizontal="right" vertical="center"/>
    </xf>
    <xf numFmtId="0" fontId="34" fillId="0" borderId="0" xfId="7" applyFont="1">
      <alignment vertical="center"/>
    </xf>
    <xf numFmtId="0" fontId="35" fillId="0" borderId="0" xfId="7" applyFont="1" applyAlignment="1">
      <alignment horizontal="distributed" vertical="center"/>
    </xf>
    <xf numFmtId="0" fontId="36" fillId="0" borderId="0" xfId="7" applyFont="1">
      <alignment vertical="center"/>
    </xf>
    <xf numFmtId="0" fontId="37" fillId="0" borderId="0" xfId="7" applyFont="1" applyAlignment="1">
      <alignment horizontal="center" vertical="center"/>
    </xf>
    <xf numFmtId="0" fontId="38" fillId="0" borderId="0" xfId="7" applyFont="1" applyAlignment="1">
      <alignment horizontal="center" vertical="center"/>
    </xf>
    <xf numFmtId="0" fontId="40" fillId="0" borderId="0" xfId="7" applyFont="1">
      <alignment vertical="center"/>
    </xf>
    <xf numFmtId="0" fontId="41" fillId="0" borderId="0" xfId="7" applyFont="1" applyAlignment="1"/>
    <xf numFmtId="0" fontId="41" fillId="0" borderId="0" xfId="7" applyFont="1" applyAlignment="1">
      <alignment horizontal="right"/>
    </xf>
    <xf numFmtId="0" fontId="41" fillId="0" borderId="0" xfId="7" applyFont="1" applyAlignment="1">
      <alignment horizontal="left"/>
    </xf>
    <xf numFmtId="0" fontId="41" fillId="0" borderId="0" xfId="7" applyFont="1" applyAlignment="1">
      <alignment shrinkToFit="1"/>
    </xf>
    <xf numFmtId="0" fontId="41" fillId="0" borderId="0" xfId="7" applyFont="1" applyAlignment="1">
      <alignment horizontal="right" shrinkToFit="1"/>
    </xf>
    <xf numFmtId="0" fontId="34" fillId="0" borderId="0" xfId="7" applyFont="1" applyAlignment="1"/>
    <xf numFmtId="0" fontId="34" fillId="0" borderId="0" xfId="7" applyFont="1" applyAlignment="1">
      <alignment horizontal="distributed" shrinkToFit="1"/>
    </xf>
    <xf numFmtId="0" fontId="41" fillId="0" borderId="0" xfId="7" applyFont="1" applyAlignment="1">
      <alignment horizontal="center"/>
    </xf>
    <xf numFmtId="0" fontId="36" fillId="0" borderId="7" xfId="7" applyFont="1" applyBorder="1" applyAlignment="1"/>
    <xf numFmtId="0" fontId="38" fillId="0" borderId="7" xfId="7" applyFont="1" applyBorder="1" applyAlignment="1"/>
    <xf numFmtId="0" fontId="38" fillId="0" borderId="0" xfId="7" applyFont="1" applyAlignment="1"/>
    <xf numFmtId="0" fontId="38" fillId="0" borderId="0" xfId="7" applyFont="1" applyAlignment="1">
      <alignment horizontal="center" shrinkToFit="1"/>
    </xf>
    <xf numFmtId="0" fontId="34" fillId="0" borderId="0" xfId="7" applyFont="1" applyAlignment="1">
      <alignment horizontal="center" shrinkToFit="1"/>
    </xf>
    <xf numFmtId="0" fontId="34" fillId="0" borderId="0" xfId="7" applyFont="1" applyAlignment="1">
      <alignment horizontal="left"/>
    </xf>
    <xf numFmtId="0" fontId="36" fillId="0" borderId="7" xfId="7" applyFont="1" applyBorder="1" applyAlignment="1">
      <alignment horizontal="left"/>
    </xf>
    <xf numFmtId="0" fontId="34" fillId="0" borderId="7" xfId="7" applyFont="1" applyBorder="1" applyAlignment="1">
      <alignment horizontal="left"/>
    </xf>
    <xf numFmtId="0" fontId="44" fillId="0" borderId="7" xfId="7" applyFont="1" applyBorder="1" applyAlignment="1"/>
    <xf numFmtId="0" fontId="18" fillId="12" borderId="11" xfId="0" applyFont="1" applyFill="1" applyBorder="1">
      <alignment vertical="center"/>
    </xf>
    <xf numFmtId="0" fontId="18" fillId="12" borderId="13" xfId="0" applyFont="1" applyFill="1" applyBorder="1">
      <alignment vertical="center"/>
    </xf>
    <xf numFmtId="0" fontId="10" fillId="13" borderId="26" xfId="0" applyFont="1" applyFill="1" applyBorder="1" applyAlignment="1">
      <alignment horizontal="center" vertical="center" wrapText="1"/>
    </xf>
    <xf numFmtId="0" fontId="10" fillId="13" borderId="21" xfId="0" applyFont="1" applyFill="1" applyBorder="1" applyAlignment="1">
      <alignment horizontal="center" vertical="center" wrapText="1"/>
    </xf>
    <xf numFmtId="0" fontId="18" fillId="12" borderId="1" xfId="0" applyFont="1" applyFill="1" applyBorder="1">
      <alignment vertical="center"/>
    </xf>
    <xf numFmtId="0" fontId="10" fillId="12" borderId="1" xfId="0" applyFont="1" applyFill="1" applyBorder="1" applyAlignment="1">
      <alignment horizontal="center" vertical="center" wrapText="1"/>
    </xf>
    <xf numFmtId="0" fontId="10" fillId="12" borderId="3" xfId="0" applyFont="1" applyFill="1" applyBorder="1" applyAlignment="1">
      <alignment horizontal="center" vertical="center" wrapText="1"/>
    </xf>
    <xf numFmtId="0" fontId="10" fillId="13" borderId="13" xfId="0" applyFont="1" applyFill="1" applyBorder="1" applyAlignment="1">
      <alignment horizontal="center" vertical="center" wrapText="1"/>
    </xf>
    <xf numFmtId="0" fontId="5" fillId="13" borderId="1" xfId="3" applyFont="1" applyFill="1" applyBorder="1" applyAlignment="1" applyProtection="1">
      <alignment horizontal="center" vertical="center" wrapText="1"/>
      <protection locked="0"/>
    </xf>
    <xf numFmtId="0" fontId="5" fillId="2" borderId="16" xfId="3" applyFont="1" applyFill="1" applyBorder="1" applyAlignment="1">
      <alignment horizontal="center" vertical="center" wrapText="1"/>
    </xf>
    <xf numFmtId="0" fontId="21" fillId="0" borderId="1" xfId="0" applyFont="1" applyBorder="1" applyAlignment="1">
      <alignment horizontal="center" vertical="center"/>
    </xf>
    <xf numFmtId="0" fontId="19" fillId="0" borderId="1" xfId="0" applyFont="1" applyBorder="1" applyAlignment="1">
      <alignment horizontal="center" vertical="center"/>
    </xf>
    <xf numFmtId="0" fontId="18" fillId="2" borderId="1" xfId="0" applyFont="1" applyFill="1" applyBorder="1" applyAlignment="1">
      <alignment horizontal="center" vertical="center"/>
    </xf>
    <xf numFmtId="0" fontId="5" fillId="5" borderId="1" xfId="2" applyFont="1" applyFill="1" applyBorder="1" applyAlignment="1">
      <alignment horizontal="center" vertical="center"/>
    </xf>
    <xf numFmtId="0" fontId="5" fillId="14" borderId="1" xfId="2" applyFont="1" applyFill="1" applyBorder="1" applyAlignment="1">
      <alignment horizontal="center" vertical="center"/>
    </xf>
    <xf numFmtId="176" fontId="5" fillId="15" borderId="1" xfId="2" applyNumberFormat="1" applyFont="1" applyFill="1" applyBorder="1" applyAlignment="1">
      <alignment horizontal="center" vertical="center"/>
    </xf>
    <xf numFmtId="0" fontId="5" fillId="13" borderId="1" xfId="2" applyFont="1" applyFill="1" applyBorder="1" applyAlignment="1">
      <alignment horizontal="center" vertical="center"/>
    </xf>
    <xf numFmtId="0" fontId="10" fillId="12" borderId="26" xfId="0" applyFont="1" applyFill="1" applyBorder="1" applyAlignment="1">
      <alignment horizontal="center" vertical="center"/>
    </xf>
    <xf numFmtId="0" fontId="10" fillId="12" borderId="21" xfId="0" applyFont="1" applyFill="1" applyBorder="1" applyAlignment="1">
      <alignment horizontal="center" vertical="center"/>
    </xf>
    <xf numFmtId="0" fontId="10" fillId="12" borderId="27" xfId="0" applyFont="1" applyFill="1" applyBorder="1" applyAlignment="1">
      <alignment horizontal="center" vertical="center"/>
    </xf>
    <xf numFmtId="0" fontId="10" fillId="12" borderId="22" xfId="0" applyFont="1" applyFill="1" applyBorder="1" applyAlignment="1">
      <alignment horizontal="center" vertical="center"/>
    </xf>
    <xf numFmtId="0" fontId="10" fillId="12" borderId="26" xfId="0" applyFont="1" applyFill="1" applyBorder="1" applyAlignment="1">
      <alignment horizontal="center" vertical="center" wrapText="1"/>
    </xf>
    <xf numFmtId="0" fontId="10" fillId="12" borderId="21" xfId="0" applyFont="1" applyFill="1" applyBorder="1" applyAlignment="1">
      <alignment horizontal="center" vertical="center" wrapText="1"/>
    </xf>
    <xf numFmtId="0" fontId="10" fillId="12" borderId="27" xfId="0" applyFont="1" applyFill="1" applyBorder="1" applyAlignment="1">
      <alignment horizontal="center" vertical="center" wrapText="1"/>
    </xf>
    <xf numFmtId="0" fontId="10" fillId="12" borderId="22" xfId="0" applyFont="1" applyFill="1" applyBorder="1" applyAlignment="1">
      <alignment horizontal="center" vertical="center" wrapText="1"/>
    </xf>
    <xf numFmtId="0" fontId="10" fillId="12" borderId="11" xfId="0" applyFont="1" applyFill="1" applyBorder="1" applyAlignment="1">
      <alignment horizontal="center" vertical="center" wrapText="1"/>
    </xf>
    <xf numFmtId="0" fontId="10" fillId="12" borderId="8" xfId="0" applyFont="1" applyFill="1" applyBorder="1" applyAlignment="1">
      <alignment horizontal="center" vertical="center" wrapText="1"/>
    </xf>
    <xf numFmtId="0" fontId="10" fillId="12" borderId="13" xfId="0" applyFont="1" applyFill="1" applyBorder="1" applyAlignment="1">
      <alignment horizontal="center" vertical="center" wrapText="1"/>
    </xf>
    <xf numFmtId="0" fontId="10" fillId="13" borderId="3" xfId="0" applyFont="1" applyFill="1" applyBorder="1" applyAlignment="1">
      <alignment horizontal="center" vertical="center" wrapText="1"/>
    </xf>
    <xf numFmtId="0" fontId="10" fillId="13" borderId="17" xfId="0" applyFont="1" applyFill="1" applyBorder="1" applyAlignment="1">
      <alignment horizontal="center" vertical="center" wrapText="1"/>
    </xf>
    <xf numFmtId="0" fontId="10" fillId="13" borderId="16" xfId="0" applyFont="1" applyFill="1" applyBorder="1" applyAlignment="1">
      <alignment horizontal="center" vertical="center" wrapText="1"/>
    </xf>
    <xf numFmtId="0" fontId="10" fillId="13" borderId="1" xfId="0" applyFont="1" applyFill="1" applyBorder="1" applyAlignment="1" applyProtection="1">
      <alignment horizontal="center" vertical="center" wrapText="1"/>
      <protection locked="0"/>
    </xf>
    <xf numFmtId="0" fontId="25" fillId="0" borderId="0" xfId="6" applyFont="1" applyAlignment="1">
      <alignment horizontal="center" vertical="center"/>
    </xf>
    <xf numFmtId="0" fontId="28" fillId="0" borderId="0" xfId="6" applyFont="1" applyAlignment="1">
      <alignment horizontal="left" vertical="center" wrapText="1"/>
    </xf>
    <xf numFmtId="0" fontId="26" fillId="0" borderId="0" xfId="6" applyFont="1">
      <alignment vertical="center"/>
    </xf>
    <xf numFmtId="0" fontId="26" fillId="0" borderId="0" xfId="6" applyFont="1" applyAlignment="1">
      <alignment horizontal="left" vertical="center"/>
    </xf>
    <xf numFmtId="0" fontId="28" fillId="11" borderId="24" xfId="6" applyFont="1" applyFill="1" applyBorder="1" applyAlignment="1">
      <alignment horizontal="center" vertical="center" shrinkToFit="1"/>
    </xf>
    <xf numFmtId="0" fontId="28" fillId="11" borderId="25" xfId="6" applyFont="1" applyFill="1" applyBorder="1" applyAlignment="1">
      <alignment horizontal="center" vertical="center" shrinkToFit="1"/>
    </xf>
    <xf numFmtId="0" fontId="32" fillId="0" borderId="0" xfId="6" applyFont="1" applyAlignment="1">
      <alignment horizontal="left" vertical="center"/>
    </xf>
    <xf numFmtId="0" fontId="32" fillId="0" borderId="0" xfId="6" applyFont="1">
      <alignment vertical="center"/>
    </xf>
    <xf numFmtId="0" fontId="26" fillId="11" borderId="24" xfId="6" applyFont="1" applyFill="1" applyBorder="1" applyAlignment="1">
      <alignment horizontal="center" vertical="center" shrinkToFit="1"/>
    </xf>
    <xf numFmtId="0" fontId="26" fillId="11" borderId="25" xfId="6" applyFont="1" applyFill="1" applyBorder="1" applyAlignment="1">
      <alignment horizontal="center" vertical="center" shrinkToFit="1"/>
    </xf>
    <xf numFmtId="0" fontId="30" fillId="0" borderId="0" xfId="6" applyFont="1" applyAlignment="1">
      <alignment vertical="center" wrapText="1"/>
    </xf>
    <xf numFmtId="0" fontId="26" fillId="11" borderId="1" xfId="6" applyFont="1" applyFill="1" applyBorder="1" applyAlignment="1">
      <alignment horizontal="center" vertical="center"/>
    </xf>
    <xf numFmtId="0" fontId="26" fillId="11" borderId="1" xfId="6" applyFont="1" applyFill="1" applyBorder="1" applyAlignment="1">
      <alignment horizontal="center" vertical="center" wrapText="1"/>
    </xf>
    <xf numFmtId="0" fontId="26" fillId="11" borderId="3" xfId="6" applyFont="1" applyFill="1" applyBorder="1" applyAlignment="1">
      <alignment horizontal="center" vertical="center" wrapText="1"/>
    </xf>
    <xf numFmtId="0" fontId="26" fillId="11" borderId="11" xfId="6" applyFont="1" applyFill="1" applyBorder="1" applyAlignment="1">
      <alignment horizontal="center" vertical="center"/>
    </xf>
    <xf numFmtId="0" fontId="26" fillId="11" borderId="16" xfId="6" applyFont="1" applyFill="1" applyBorder="1" applyAlignment="1">
      <alignment horizontal="center" vertical="center" wrapText="1"/>
    </xf>
    <xf numFmtId="0" fontId="26" fillId="11" borderId="11" xfId="6" applyFont="1" applyFill="1" applyBorder="1" applyAlignment="1">
      <alignment horizontal="center" vertical="center" wrapText="1"/>
    </xf>
    <xf numFmtId="0" fontId="26" fillId="11" borderId="13" xfId="6" applyFont="1" applyFill="1" applyBorder="1" applyAlignment="1">
      <alignment horizontal="center" vertical="center" wrapText="1"/>
    </xf>
    <xf numFmtId="0" fontId="26" fillId="11" borderId="3" xfId="6" applyFont="1" applyFill="1" applyBorder="1" applyAlignment="1">
      <alignment horizontal="center" vertical="center"/>
    </xf>
    <xf numFmtId="0" fontId="26" fillId="11" borderId="16" xfId="6" applyFont="1" applyFill="1" applyBorder="1" applyAlignment="1">
      <alignment horizontal="center" vertical="center"/>
    </xf>
    <xf numFmtId="0" fontId="38" fillId="0" borderId="0" xfId="7" applyFont="1" applyAlignment="1">
      <alignment horizontal="center" shrinkToFit="1"/>
    </xf>
    <xf numFmtId="0" fontId="42" fillId="0" borderId="0" xfId="7" applyFont="1" applyAlignment="1">
      <alignment horizontal="distributed" shrinkToFit="1"/>
    </xf>
    <xf numFmtId="0" fontId="37" fillId="0" borderId="0" xfId="7" applyFont="1" applyAlignment="1">
      <alignment horizontal="distributed" shrinkToFit="1"/>
    </xf>
    <xf numFmtId="0" fontId="38" fillId="0" borderId="7" xfId="7" applyFont="1" applyBorder="1" applyAlignment="1">
      <alignment horizontal="left" indent="1"/>
    </xf>
    <xf numFmtId="0" fontId="36" fillId="0" borderId="7" xfId="7" applyFont="1" applyBorder="1" applyAlignment="1">
      <alignment horizontal="left" wrapText="1"/>
    </xf>
    <xf numFmtId="0" fontId="34" fillId="0" borderId="7" xfId="7" applyFont="1" applyBorder="1" applyAlignment="1">
      <alignment horizontal="left" wrapText="1"/>
    </xf>
    <xf numFmtId="0" fontId="38" fillId="0" borderId="7" xfId="7" applyFont="1" applyBorder="1" applyAlignment="1">
      <alignment horizontal="center"/>
    </xf>
    <xf numFmtId="0" fontId="39" fillId="0" borderId="0" xfId="7" applyFont="1" applyAlignment="1">
      <alignment horizontal="center" vertical="center"/>
    </xf>
    <xf numFmtId="0" fontId="42" fillId="0" borderId="0" xfId="7" applyFont="1" applyAlignment="1">
      <alignment horizontal="left" vertical="top" wrapText="1"/>
    </xf>
    <xf numFmtId="0" fontId="43" fillId="0" borderId="7" xfId="7" applyFont="1" applyBorder="1" applyAlignment="1">
      <alignment horizontal="left" indent="1"/>
    </xf>
    <xf numFmtId="0" fontId="38" fillId="0" borderId="7" xfId="7" applyFont="1" applyBorder="1" applyAlignment="1">
      <alignment horizontal="left" wrapText="1" indent="1"/>
    </xf>
  </cellXfs>
  <cellStyles count="8">
    <cellStyle name="桁区切り" xfId="1" builtinId="6"/>
    <cellStyle name="桁区切り 2 2" xfId="4" xr:uid="{00000000-0005-0000-0000-000001000000}"/>
    <cellStyle name="標準" xfId="0" builtinId="0"/>
    <cellStyle name="標準 2" xfId="5" xr:uid="{00000000-0005-0000-0000-000003000000}"/>
    <cellStyle name="標準 2 2" xfId="3" xr:uid="{00000000-0005-0000-0000-000004000000}"/>
    <cellStyle name="標準 3 2" xfId="6" xr:uid="{ED5B22E5-9097-4411-99A6-9412654AF3E3}"/>
    <cellStyle name="標準 8" xfId="7" xr:uid="{98F25A80-99F5-4DF0-919E-02BCDED9AC95}"/>
    <cellStyle name="標準_文字色変更【派】H25プログラム計画書案（20121025）" xfId="2" xr:uid="{00000000-0005-0000-0000-000005000000}"/>
  </cellStyles>
  <dxfs count="7">
    <dxf>
      <fill>
        <patternFill>
          <bgColor theme="1" tint="0.499984740745262"/>
        </patternFill>
      </fill>
      <border>
        <left style="thin">
          <color auto="1"/>
        </left>
        <vertical/>
        <horizontal/>
      </border>
    </dxf>
    <dxf>
      <fill>
        <patternFill>
          <bgColor indexed="41"/>
        </patternFill>
      </fill>
    </dxf>
    <dxf>
      <fill>
        <patternFill>
          <bgColor indexed="47"/>
        </patternFill>
      </fill>
    </dxf>
    <dxf>
      <fill>
        <patternFill>
          <bgColor indexed="42"/>
        </patternFill>
      </fill>
    </dxf>
    <dxf>
      <fill>
        <patternFill>
          <fgColor auto="1"/>
          <bgColor theme="1"/>
        </patternFill>
      </fill>
    </dxf>
    <dxf>
      <fill>
        <patternFill>
          <bgColor rgb="FFFF0000"/>
        </patternFill>
      </fill>
    </dxf>
    <dxf>
      <fill>
        <patternFill>
          <bgColor rgb="FFFF0000"/>
        </patternFill>
      </fill>
    </dxf>
  </dxfs>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24</xdr:col>
      <xdr:colOff>0</xdr:colOff>
      <xdr:row>0</xdr:row>
      <xdr:rowOff>0</xdr:rowOff>
    </xdr:from>
    <xdr:to>
      <xdr:col>24</xdr:col>
      <xdr:colOff>76200</xdr:colOff>
      <xdr:row>0</xdr:row>
      <xdr:rowOff>0</xdr:rowOff>
    </xdr:to>
    <xdr:sp macro="" textlink="">
      <xdr:nvSpPr>
        <xdr:cNvPr id="2" name="Rectangle 1">
          <a:extLst>
            <a:ext uri="{FF2B5EF4-FFF2-40B4-BE49-F238E27FC236}">
              <a16:creationId xmlns:a16="http://schemas.microsoft.com/office/drawing/2014/main" id="{00000000-0008-0000-0000-000002000000}"/>
            </a:ext>
          </a:extLst>
        </xdr:cNvPr>
        <xdr:cNvSpPr>
          <a:spLocks noChangeArrowheads="1"/>
        </xdr:cNvSpPr>
      </xdr:nvSpPr>
      <xdr:spPr bwMode="auto">
        <a:xfrm>
          <a:off x="15640050" y="180975"/>
          <a:ext cx="76200" cy="0"/>
        </a:xfrm>
        <a:prstGeom prst="rect">
          <a:avLst/>
        </a:prstGeom>
        <a:noFill/>
        <a:ln w="9525" algn="ctr">
          <a:noFill/>
          <a:miter lim="800000"/>
          <a:headEnd/>
          <a:tailEnd/>
        </a:ln>
        <a:effectLst/>
      </xdr:spPr>
      <xdr:txBody>
        <a:bodyPr vertOverflow="clip" wrap="square" lIns="74295" tIns="8890" rIns="74295" bIns="8890" anchor="t" upright="1"/>
        <a:lstStyle/>
        <a:p>
          <a:pPr algn="l" rtl="0">
            <a:defRPr sz="1000"/>
          </a:pPr>
          <a:r>
            <a:rPr lang="ja-JP" altLang="en-US" sz="1100" b="0" i="0" u="none" strike="noStrike" baseline="0">
              <a:solidFill>
                <a:srgbClr val="0000FF"/>
              </a:solidFill>
              <a:latin typeface="ＭＳ Ｐゴシック"/>
              <a:ea typeface="ＭＳ Ｐゴシック"/>
            </a:rPr>
            <a:t>②</a:t>
          </a:r>
          <a:endParaRPr lang="ja-JP" altLang="en-US" sz="1100" b="0" i="0" u="none" strike="noStrike" baseline="0">
            <a:solidFill>
              <a:srgbClr val="0000FF"/>
            </a:solidFill>
            <a:latin typeface="Times New Roman"/>
            <a:cs typeface="Times New Roman"/>
          </a:endParaRPr>
        </a:p>
        <a:p>
          <a:pPr algn="l" rtl="0">
            <a:defRPr sz="1000"/>
          </a:pPr>
          <a:endParaRPr lang="ja-JP" altLang="en-US" sz="1100" b="0" i="0" u="none" strike="noStrike" baseline="0">
            <a:solidFill>
              <a:srgbClr val="0000FF"/>
            </a:solidFill>
            <a:latin typeface="Times New Roman"/>
            <a:cs typeface="Times New Roman"/>
          </a:endParaRPr>
        </a:p>
      </xdr:txBody>
    </xdr:sp>
    <xdr:clientData/>
  </xdr:twoCellAnchor>
  <xdr:twoCellAnchor>
    <xdr:from>
      <xdr:col>24</xdr:col>
      <xdr:colOff>0</xdr:colOff>
      <xdr:row>0</xdr:row>
      <xdr:rowOff>0</xdr:rowOff>
    </xdr:from>
    <xdr:to>
      <xdr:col>24</xdr:col>
      <xdr:colOff>76200</xdr:colOff>
      <xdr:row>0</xdr:row>
      <xdr:rowOff>0</xdr:rowOff>
    </xdr:to>
    <xdr:sp macro="" textlink="">
      <xdr:nvSpPr>
        <xdr:cNvPr id="3" name="Rectangle 2">
          <a:extLst>
            <a:ext uri="{FF2B5EF4-FFF2-40B4-BE49-F238E27FC236}">
              <a16:creationId xmlns:a16="http://schemas.microsoft.com/office/drawing/2014/main" id="{00000000-0008-0000-0000-000003000000}"/>
            </a:ext>
          </a:extLst>
        </xdr:cNvPr>
        <xdr:cNvSpPr>
          <a:spLocks noChangeArrowheads="1"/>
        </xdr:cNvSpPr>
      </xdr:nvSpPr>
      <xdr:spPr bwMode="auto">
        <a:xfrm>
          <a:off x="15640050" y="180975"/>
          <a:ext cx="76200" cy="0"/>
        </a:xfrm>
        <a:prstGeom prst="rect">
          <a:avLst/>
        </a:prstGeom>
        <a:noFill/>
        <a:ln w="9525" algn="ctr">
          <a:noFill/>
          <a:miter lim="800000"/>
          <a:headEnd/>
          <a:tailEnd/>
        </a:ln>
        <a:effectLst/>
      </xdr:spPr>
      <xdr:txBody>
        <a:bodyPr vertOverflow="clip" wrap="square" lIns="74295" tIns="8890" rIns="74295" bIns="8890" anchor="t" upright="1"/>
        <a:lstStyle/>
        <a:p>
          <a:pPr algn="l" rtl="0">
            <a:defRPr sz="1000"/>
          </a:pPr>
          <a:r>
            <a:rPr lang="ja-JP" altLang="en-US" sz="1100" b="0" i="0" u="none" strike="noStrike" baseline="0">
              <a:solidFill>
                <a:srgbClr val="0000FF"/>
              </a:solidFill>
              <a:latin typeface="ＭＳ Ｐゴシック"/>
              <a:ea typeface="ＭＳ Ｐゴシック"/>
            </a:rPr>
            <a:t>③</a:t>
          </a:r>
          <a:endParaRPr lang="ja-JP" altLang="en-US" sz="1100" b="0" i="0" u="none" strike="noStrike" baseline="0">
            <a:solidFill>
              <a:srgbClr val="0000FF"/>
            </a:solidFill>
            <a:latin typeface="Times New Roman"/>
            <a:cs typeface="Times New Roman"/>
          </a:endParaRPr>
        </a:p>
        <a:p>
          <a:pPr algn="l" rtl="0">
            <a:defRPr sz="1000"/>
          </a:pPr>
          <a:endParaRPr lang="ja-JP" altLang="en-US" sz="1100" b="0" i="0" u="none" strike="noStrike" baseline="0">
            <a:solidFill>
              <a:srgbClr val="0000FF"/>
            </a:solidFill>
            <a:latin typeface="Times New Roman"/>
            <a:cs typeface="Times New Roman"/>
          </a:endParaRPr>
        </a:p>
      </xdr:txBody>
    </xdr:sp>
    <xdr:clientData/>
  </xdr:twoCellAnchor>
  <xdr:twoCellAnchor>
    <xdr:from>
      <xdr:col>24</xdr:col>
      <xdr:colOff>0</xdr:colOff>
      <xdr:row>0</xdr:row>
      <xdr:rowOff>0</xdr:rowOff>
    </xdr:from>
    <xdr:to>
      <xdr:col>24</xdr:col>
      <xdr:colOff>104775</xdr:colOff>
      <xdr:row>0</xdr:row>
      <xdr:rowOff>0</xdr:rowOff>
    </xdr:to>
    <xdr:sp macro="" textlink="">
      <xdr:nvSpPr>
        <xdr:cNvPr id="4" name="Rectangle 3">
          <a:extLst>
            <a:ext uri="{FF2B5EF4-FFF2-40B4-BE49-F238E27FC236}">
              <a16:creationId xmlns:a16="http://schemas.microsoft.com/office/drawing/2014/main" id="{00000000-0008-0000-0000-000004000000}"/>
            </a:ext>
          </a:extLst>
        </xdr:cNvPr>
        <xdr:cNvSpPr>
          <a:spLocks noChangeArrowheads="1"/>
        </xdr:cNvSpPr>
      </xdr:nvSpPr>
      <xdr:spPr bwMode="auto">
        <a:xfrm>
          <a:off x="15640050" y="180975"/>
          <a:ext cx="104775" cy="0"/>
        </a:xfrm>
        <a:prstGeom prst="rect">
          <a:avLst/>
        </a:prstGeom>
        <a:noFill/>
        <a:ln w="9525" algn="ctr">
          <a:noFill/>
          <a:miter lim="800000"/>
          <a:headEnd/>
          <a:tailEnd/>
        </a:ln>
        <a:effectLst/>
      </xdr:spPr>
      <xdr:txBody>
        <a:bodyPr vertOverflow="clip" wrap="square" lIns="74295" tIns="8890" rIns="74295" bIns="8890" anchor="t" upright="1"/>
        <a:lstStyle/>
        <a:p>
          <a:pPr algn="l" rtl="0">
            <a:defRPr sz="1000"/>
          </a:pPr>
          <a:r>
            <a:rPr lang="ja-JP" altLang="en-US" sz="1100" b="0" i="0" u="none" strike="noStrike" baseline="0">
              <a:solidFill>
                <a:srgbClr val="0000FF"/>
              </a:solidFill>
              <a:latin typeface="ＭＳ Ｐゴシック"/>
              <a:ea typeface="ＭＳ Ｐゴシック"/>
            </a:rPr>
            <a:t>⑦</a:t>
          </a:r>
          <a:endParaRPr lang="ja-JP" altLang="en-US" sz="1100" b="0" i="0" u="none" strike="noStrike" baseline="0">
            <a:solidFill>
              <a:srgbClr val="0000FF"/>
            </a:solidFill>
            <a:latin typeface="Times New Roman"/>
            <a:cs typeface="Times New Roman"/>
          </a:endParaRPr>
        </a:p>
        <a:p>
          <a:pPr algn="l" rtl="0">
            <a:defRPr sz="1000"/>
          </a:pPr>
          <a:endParaRPr lang="ja-JP" altLang="en-US" sz="1100" b="0" i="0" u="none" strike="noStrike" baseline="0">
            <a:solidFill>
              <a:srgbClr val="0000FF"/>
            </a:solidFill>
            <a:latin typeface="Times New Roman"/>
            <a:cs typeface="Times New Roman"/>
          </a:endParaRPr>
        </a:p>
      </xdr:txBody>
    </xdr:sp>
    <xdr:clientData/>
  </xdr:twoCellAnchor>
  <xdr:twoCellAnchor>
    <xdr:from>
      <xdr:col>24</xdr:col>
      <xdr:colOff>0</xdr:colOff>
      <xdr:row>0</xdr:row>
      <xdr:rowOff>0</xdr:rowOff>
    </xdr:from>
    <xdr:to>
      <xdr:col>24</xdr:col>
      <xdr:colOff>152400</xdr:colOff>
      <xdr:row>0</xdr:row>
      <xdr:rowOff>0</xdr:rowOff>
    </xdr:to>
    <xdr:sp macro="" textlink="">
      <xdr:nvSpPr>
        <xdr:cNvPr id="5" name="Rectangle 4">
          <a:extLst>
            <a:ext uri="{FF2B5EF4-FFF2-40B4-BE49-F238E27FC236}">
              <a16:creationId xmlns:a16="http://schemas.microsoft.com/office/drawing/2014/main" id="{00000000-0008-0000-0000-000005000000}"/>
            </a:ext>
          </a:extLst>
        </xdr:cNvPr>
        <xdr:cNvSpPr>
          <a:spLocks noChangeArrowheads="1"/>
        </xdr:cNvSpPr>
      </xdr:nvSpPr>
      <xdr:spPr bwMode="auto">
        <a:xfrm>
          <a:off x="15640050" y="180975"/>
          <a:ext cx="152400" cy="0"/>
        </a:xfrm>
        <a:prstGeom prst="rect">
          <a:avLst/>
        </a:prstGeom>
        <a:noFill/>
        <a:ln w="9525" algn="ctr">
          <a:noFill/>
          <a:miter lim="800000"/>
          <a:headEnd/>
          <a:tailEnd/>
        </a:ln>
        <a:effectLst/>
      </xdr:spPr>
      <xdr:txBody>
        <a:bodyPr vertOverflow="clip" wrap="square" lIns="74295" tIns="8890" rIns="74295" bIns="8890" anchor="t" upright="1"/>
        <a:lstStyle/>
        <a:p>
          <a:pPr algn="l" rtl="0">
            <a:defRPr sz="1000"/>
          </a:pPr>
          <a:r>
            <a:rPr lang="ja-JP" altLang="en-US" sz="1100" b="0" i="0" u="none" strike="noStrike" baseline="0">
              <a:solidFill>
                <a:srgbClr val="0000FF"/>
              </a:solidFill>
              <a:latin typeface="ＭＳ Ｐゴシック"/>
              <a:ea typeface="ＭＳ Ｐゴシック"/>
            </a:rPr>
            <a:t>⑧</a:t>
          </a:r>
          <a:endParaRPr lang="ja-JP" altLang="en-US" sz="1100" b="0" i="0" u="none" strike="noStrike" baseline="0">
            <a:solidFill>
              <a:srgbClr val="0000FF"/>
            </a:solidFill>
            <a:latin typeface="Times New Roman"/>
            <a:cs typeface="Times New Roman"/>
          </a:endParaRPr>
        </a:p>
        <a:p>
          <a:pPr algn="l" rtl="0">
            <a:defRPr sz="1000"/>
          </a:pPr>
          <a:endParaRPr lang="ja-JP" altLang="en-US" sz="1100" b="0" i="0" u="none" strike="noStrike" baseline="0">
            <a:solidFill>
              <a:srgbClr val="0000FF"/>
            </a:solidFill>
            <a:latin typeface="Times New Roman"/>
            <a:cs typeface="Times New Roman"/>
          </a:endParaRPr>
        </a:p>
      </xdr:txBody>
    </xdr:sp>
    <xdr:clientData/>
  </xdr:twoCellAnchor>
  <xdr:twoCellAnchor>
    <xdr:from>
      <xdr:col>24</xdr:col>
      <xdr:colOff>0</xdr:colOff>
      <xdr:row>0</xdr:row>
      <xdr:rowOff>0</xdr:rowOff>
    </xdr:from>
    <xdr:to>
      <xdr:col>24</xdr:col>
      <xdr:colOff>38100</xdr:colOff>
      <xdr:row>0</xdr:row>
      <xdr:rowOff>0</xdr:rowOff>
    </xdr:to>
    <xdr:sp macro="" textlink="">
      <xdr:nvSpPr>
        <xdr:cNvPr id="6" name="Rectangle 5">
          <a:extLst>
            <a:ext uri="{FF2B5EF4-FFF2-40B4-BE49-F238E27FC236}">
              <a16:creationId xmlns:a16="http://schemas.microsoft.com/office/drawing/2014/main" id="{00000000-0008-0000-0000-000006000000}"/>
            </a:ext>
          </a:extLst>
        </xdr:cNvPr>
        <xdr:cNvSpPr>
          <a:spLocks noChangeArrowheads="1"/>
        </xdr:cNvSpPr>
      </xdr:nvSpPr>
      <xdr:spPr bwMode="auto">
        <a:xfrm>
          <a:off x="15640050" y="180975"/>
          <a:ext cx="38100" cy="0"/>
        </a:xfrm>
        <a:prstGeom prst="rect">
          <a:avLst/>
        </a:prstGeom>
        <a:noFill/>
        <a:ln w="9525" algn="ctr">
          <a:noFill/>
          <a:miter lim="800000"/>
          <a:headEnd/>
          <a:tailEnd/>
        </a:ln>
        <a:effectLst/>
      </xdr:spPr>
      <xdr:txBody>
        <a:bodyPr vertOverflow="clip" wrap="square" lIns="74295" tIns="8890" rIns="74295" bIns="8890" anchor="t" upright="1"/>
        <a:lstStyle/>
        <a:p>
          <a:pPr algn="l" rtl="0">
            <a:defRPr sz="1000"/>
          </a:pPr>
          <a:r>
            <a:rPr lang="ja-JP" altLang="en-US" sz="1100" b="0" i="0" u="none" strike="noStrike" baseline="0">
              <a:solidFill>
                <a:srgbClr val="0000FF"/>
              </a:solidFill>
              <a:latin typeface="ＭＳ Ｐゴシック"/>
              <a:ea typeface="ＭＳ Ｐゴシック"/>
            </a:rPr>
            <a:t>⑨</a:t>
          </a:r>
          <a:endParaRPr lang="ja-JP" altLang="en-US" sz="1100" b="0" i="0" u="none" strike="noStrike" baseline="0">
            <a:solidFill>
              <a:srgbClr val="0000FF"/>
            </a:solidFill>
            <a:latin typeface="Times New Roman"/>
            <a:cs typeface="Times New Roman"/>
          </a:endParaRPr>
        </a:p>
        <a:p>
          <a:pPr algn="l" rtl="0">
            <a:defRPr sz="1000"/>
          </a:pPr>
          <a:endParaRPr lang="ja-JP" altLang="en-US" sz="1100" b="0" i="0" u="none" strike="noStrike" baseline="0">
            <a:solidFill>
              <a:srgbClr val="0000FF"/>
            </a:solidFill>
            <a:latin typeface="Times New Roman"/>
            <a:cs typeface="Times New Roman"/>
          </a:endParaRPr>
        </a:p>
      </xdr:txBody>
    </xdr:sp>
    <xdr:clientData/>
  </xdr:twoCellAnchor>
  <xdr:twoCellAnchor>
    <xdr:from>
      <xdr:col>24</xdr:col>
      <xdr:colOff>0</xdr:colOff>
      <xdr:row>0</xdr:row>
      <xdr:rowOff>0</xdr:rowOff>
    </xdr:from>
    <xdr:to>
      <xdr:col>24</xdr:col>
      <xdr:colOff>57150</xdr:colOff>
      <xdr:row>0</xdr:row>
      <xdr:rowOff>0</xdr:rowOff>
    </xdr:to>
    <xdr:sp macro="" textlink="">
      <xdr:nvSpPr>
        <xdr:cNvPr id="7" name="Rectangle 6">
          <a:extLst>
            <a:ext uri="{FF2B5EF4-FFF2-40B4-BE49-F238E27FC236}">
              <a16:creationId xmlns:a16="http://schemas.microsoft.com/office/drawing/2014/main" id="{00000000-0008-0000-0000-000007000000}"/>
            </a:ext>
          </a:extLst>
        </xdr:cNvPr>
        <xdr:cNvSpPr>
          <a:spLocks noChangeArrowheads="1"/>
        </xdr:cNvSpPr>
      </xdr:nvSpPr>
      <xdr:spPr bwMode="auto">
        <a:xfrm>
          <a:off x="15640050" y="180975"/>
          <a:ext cx="57150" cy="0"/>
        </a:xfrm>
        <a:prstGeom prst="rect">
          <a:avLst/>
        </a:prstGeom>
        <a:noFill/>
        <a:ln w="9525" algn="ctr">
          <a:noFill/>
          <a:miter lim="800000"/>
          <a:headEnd/>
          <a:tailEnd/>
        </a:ln>
        <a:effectLst/>
      </xdr:spPr>
      <xdr:txBody>
        <a:bodyPr vertOverflow="clip" wrap="square" lIns="74295" tIns="8890" rIns="74295" bIns="8890" anchor="t" upright="1"/>
        <a:lstStyle/>
        <a:p>
          <a:pPr algn="l" rtl="0">
            <a:defRPr sz="1000"/>
          </a:pPr>
          <a:r>
            <a:rPr lang="ja-JP" altLang="en-US" sz="1100" b="0" i="0" u="none" strike="noStrike" baseline="0">
              <a:solidFill>
                <a:srgbClr val="0000FF"/>
              </a:solidFill>
              <a:latin typeface="ＭＳ Ｐゴシック"/>
              <a:ea typeface="ＭＳ Ｐゴシック"/>
            </a:rPr>
            <a:t>④</a:t>
          </a:r>
          <a:endParaRPr lang="ja-JP" altLang="en-US" sz="1100" b="0" i="0" u="none" strike="noStrike" baseline="0">
            <a:solidFill>
              <a:srgbClr val="0000FF"/>
            </a:solidFill>
            <a:latin typeface="Times New Roman"/>
            <a:cs typeface="Times New Roman"/>
          </a:endParaRPr>
        </a:p>
        <a:p>
          <a:pPr algn="l" rtl="0">
            <a:defRPr sz="1000"/>
          </a:pPr>
          <a:endParaRPr lang="ja-JP" altLang="en-US" sz="1100" b="0" i="0" u="none" strike="noStrike" baseline="0">
            <a:solidFill>
              <a:srgbClr val="0000FF"/>
            </a:solidFill>
            <a:latin typeface="Times New Roman"/>
            <a:cs typeface="Times New Roman"/>
          </a:endParaRPr>
        </a:p>
      </xdr:txBody>
    </xdr:sp>
    <xdr:clientData/>
  </xdr:twoCellAnchor>
  <xdr:twoCellAnchor>
    <xdr:from>
      <xdr:col>38</xdr:col>
      <xdr:colOff>0</xdr:colOff>
      <xdr:row>0</xdr:row>
      <xdr:rowOff>0</xdr:rowOff>
    </xdr:from>
    <xdr:to>
      <xdr:col>38</xdr:col>
      <xdr:colOff>0</xdr:colOff>
      <xdr:row>0</xdr:row>
      <xdr:rowOff>0</xdr:rowOff>
    </xdr:to>
    <xdr:sp macro="" textlink="">
      <xdr:nvSpPr>
        <xdr:cNvPr id="8" name="Rectangle 7">
          <a:extLst>
            <a:ext uri="{FF2B5EF4-FFF2-40B4-BE49-F238E27FC236}">
              <a16:creationId xmlns:a16="http://schemas.microsoft.com/office/drawing/2014/main" id="{00000000-0008-0000-0000-000008000000}"/>
            </a:ext>
          </a:extLst>
        </xdr:cNvPr>
        <xdr:cNvSpPr>
          <a:spLocks noChangeArrowheads="1"/>
        </xdr:cNvSpPr>
      </xdr:nvSpPr>
      <xdr:spPr bwMode="auto">
        <a:xfrm>
          <a:off x="36395025" y="180975"/>
          <a:ext cx="0" cy="0"/>
        </a:xfrm>
        <a:prstGeom prst="rect">
          <a:avLst/>
        </a:prstGeom>
        <a:solidFill>
          <a:srgbClr val="FFFFFF"/>
        </a:solidFill>
        <a:ln w="9525">
          <a:solidFill>
            <a:srgbClr val="FFFFFF"/>
          </a:solidFill>
          <a:miter lim="800000"/>
          <a:headEnd/>
          <a:tailEnd/>
        </a:ln>
      </xdr:spPr>
      <xdr:txBody>
        <a:bodyPr vertOverflow="clip" wrap="square" lIns="0" tIns="22860" rIns="36576" bIns="0" anchor="t" upright="1"/>
        <a:lstStyle/>
        <a:p>
          <a:pPr algn="r" rtl="0">
            <a:defRPr sz="1000"/>
          </a:pPr>
          <a:endParaRPr lang="ja-JP" altLang="en-US" sz="1400" b="0" i="0" u="none" strike="noStrike" baseline="0">
            <a:solidFill>
              <a:srgbClr val="000000"/>
            </a:solidFill>
            <a:latin typeface="ＭＳ Ｐゴシック"/>
            <a:ea typeface="ＭＳ Ｐゴシック"/>
          </a:endParaRPr>
        </a:p>
        <a:p>
          <a:pPr algn="r" rtl="0">
            <a:defRPr sz="1000"/>
          </a:pPr>
          <a:r>
            <a:rPr lang="ja-JP" altLang="en-US" sz="1400" b="0" i="0" u="none" strike="noStrike" baseline="0">
              <a:solidFill>
                <a:srgbClr val="000000"/>
              </a:solidFill>
              <a:latin typeface="ＭＳ Ｐゴシック"/>
              <a:ea typeface="ＭＳ Ｐゴシック"/>
            </a:rPr>
            <a:t>参考資料２</a:t>
          </a:r>
        </a:p>
      </xdr:txBody>
    </xdr:sp>
    <xdr:clientData/>
  </xdr:twoCellAnchor>
  <xdr:twoCellAnchor>
    <xdr:from>
      <xdr:col>24</xdr:col>
      <xdr:colOff>0</xdr:colOff>
      <xdr:row>0</xdr:row>
      <xdr:rowOff>0</xdr:rowOff>
    </xdr:from>
    <xdr:to>
      <xdr:col>24</xdr:col>
      <xdr:colOff>57150</xdr:colOff>
      <xdr:row>0</xdr:row>
      <xdr:rowOff>0</xdr:rowOff>
    </xdr:to>
    <xdr:sp macro="" textlink="">
      <xdr:nvSpPr>
        <xdr:cNvPr id="9" name="Rectangle 8">
          <a:extLst>
            <a:ext uri="{FF2B5EF4-FFF2-40B4-BE49-F238E27FC236}">
              <a16:creationId xmlns:a16="http://schemas.microsoft.com/office/drawing/2014/main" id="{00000000-0008-0000-0000-000009000000}"/>
            </a:ext>
          </a:extLst>
        </xdr:cNvPr>
        <xdr:cNvSpPr>
          <a:spLocks noChangeArrowheads="1"/>
        </xdr:cNvSpPr>
      </xdr:nvSpPr>
      <xdr:spPr bwMode="auto">
        <a:xfrm>
          <a:off x="15640050" y="180975"/>
          <a:ext cx="57150" cy="0"/>
        </a:xfrm>
        <a:prstGeom prst="rect">
          <a:avLst/>
        </a:prstGeom>
        <a:noFill/>
        <a:ln w="9525" algn="ctr">
          <a:noFill/>
          <a:miter lim="800000"/>
          <a:headEnd/>
          <a:tailEnd/>
        </a:ln>
        <a:effectLst/>
      </xdr:spPr>
      <xdr:txBody>
        <a:bodyPr vertOverflow="clip" wrap="square" lIns="74295" tIns="8890" rIns="74295" bIns="8890" anchor="t" upright="1"/>
        <a:lstStyle/>
        <a:p>
          <a:pPr algn="l" rtl="0">
            <a:defRPr sz="1000"/>
          </a:pPr>
          <a:r>
            <a:rPr lang="ja-JP" altLang="en-US" sz="1100" b="0" i="0" u="none" strike="noStrike" baseline="0">
              <a:solidFill>
                <a:srgbClr val="0000FF"/>
              </a:solidFill>
              <a:latin typeface="ＭＳ Ｐゴシック"/>
              <a:ea typeface="ＭＳ Ｐゴシック"/>
            </a:rPr>
            <a:t>④</a:t>
          </a:r>
          <a:endParaRPr lang="ja-JP" altLang="en-US" sz="1100" b="0" i="0" u="none" strike="noStrike" baseline="0">
            <a:solidFill>
              <a:srgbClr val="0000FF"/>
            </a:solidFill>
            <a:latin typeface="Times New Roman"/>
            <a:cs typeface="Times New Roman"/>
          </a:endParaRPr>
        </a:p>
        <a:p>
          <a:pPr algn="l" rtl="0">
            <a:defRPr sz="1000"/>
          </a:pPr>
          <a:endParaRPr lang="ja-JP" altLang="en-US" sz="1100" b="0" i="0" u="none" strike="noStrike" baseline="0">
            <a:solidFill>
              <a:srgbClr val="0000FF"/>
            </a:solidFill>
            <a:latin typeface="Times New Roman"/>
            <a:cs typeface="Times New Roman"/>
          </a:endParaRPr>
        </a:p>
      </xdr:txBody>
    </xdr:sp>
    <xdr:clientData/>
  </xdr:twoCellAnchor>
  <xdr:twoCellAnchor>
    <xdr:from>
      <xdr:col>24</xdr:col>
      <xdr:colOff>0</xdr:colOff>
      <xdr:row>0</xdr:row>
      <xdr:rowOff>0</xdr:rowOff>
    </xdr:from>
    <xdr:to>
      <xdr:col>24</xdr:col>
      <xdr:colOff>657225</xdr:colOff>
      <xdr:row>0</xdr:row>
      <xdr:rowOff>0</xdr:rowOff>
    </xdr:to>
    <xdr:sp macro="" textlink="">
      <xdr:nvSpPr>
        <xdr:cNvPr id="10" name="Rectangle 9">
          <a:extLst>
            <a:ext uri="{FF2B5EF4-FFF2-40B4-BE49-F238E27FC236}">
              <a16:creationId xmlns:a16="http://schemas.microsoft.com/office/drawing/2014/main" id="{00000000-0008-0000-0000-00000A000000}"/>
            </a:ext>
          </a:extLst>
        </xdr:cNvPr>
        <xdr:cNvSpPr>
          <a:spLocks noChangeArrowheads="1"/>
        </xdr:cNvSpPr>
      </xdr:nvSpPr>
      <xdr:spPr bwMode="auto">
        <a:xfrm>
          <a:off x="15640050" y="180975"/>
          <a:ext cx="657225" cy="0"/>
        </a:xfrm>
        <a:prstGeom prst="rect">
          <a:avLst/>
        </a:prstGeom>
        <a:solidFill>
          <a:srgbClr val="FFFF00">
            <a:alpha val="30196"/>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28</xdr:col>
      <xdr:colOff>0</xdr:colOff>
      <xdr:row>0</xdr:row>
      <xdr:rowOff>0</xdr:rowOff>
    </xdr:from>
    <xdr:to>
      <xdr:col>28</xdr:col>
      <xdr:colOff>76200</xdr:colOff>
      <xdr:row>0</xdr:row>
      <xdr:rowOff>0</xdr:rowOff>
    </xdr:to>
    <xdr:sp macro="" textlink="">
      <xdr:nvSpPr>
        <xdr:cNvPr id="11" name="Rectangle 10">
          <a:extLst>
            <a:ext uri="{FF2B5EF4-FFF2-40B4-BE49-F238E27FC236}">
              <a16:creationId xmlns:a16="http://schemas.microsoft.com/office/drawing/2014/main" id="{00000000-0008-0000-0000-00000B000000}"/>
            </a:ext>
          </a:extLst>
        </xdr:cNvPr>
        <xdr:cNvSpPr>
          <a:spLocks noChangeArrowheads="1"/>
        </xdr:cNvSpPr>
      </xdr:nvSpPr>
      <xdr:spPr bwMode="auto">
        <a:xfrm>
          <a:off x="19535775" y="180975"/>
          <a:ext cx="76200" cy="0"/>
        </a:xfrm>
        <a:prstGeom prst="rect">
          <a:avLst/>
        </a:prstGeom>
        <a:noFill/>
        <a:ln w="9525" algn="ctr">
          <a:noFill/>
          <a:miter lim="800000"/>
          <a:headEnd/>
          <a:tailEnd/>
        </a:ln>
        <a:effectLst/>
      </xdr:spPr>
      <xdr:txBody>
        <a:bodyPr vertOverflow="clip" wrap="square" lIns="74295" tIns="8890" rIns="74295" bIns="8890" anchor="t" upright="1"/>
        <a:lstStyle/>
        <a:p>
          <a:pPr algn="l" rtl="0">
            <a:defRPr sz="1000"/>
          </a:pPr>
          <a:r>
            <a:rPr lang="ja-JP" altLang="en-US" sz="1100" b="0" i="0" u="none" strike="noStrike" baseline="0">
              <a:solidFill>
                <a:srgbClr val="0000FF"/>
              </a:solidFill>
              <a:latin typeface="ＭＳ Ｐゴシック"/>
              <a:ea typeface="ＭＳ Ｐゴシック"/>
            </a:rPr>
            <a:t>②</a:t>
          </a:r>
          <a:endParaRPr lang="ja-JP" altLang="en-US" sz="1100" b="0" i="0" u="none" strike="noStrike" baseline="0">
            <a:solidFill>
              <a:srgbClr val="0000FF"/>
            </a:solidFill>
            <a:latin typeface="Times New Roman"/>
            <a:cs typeface="Times New Roman"/>
          </a:endParaRPr>
        </a:p>
        <a:p>
          <a:pPr algn="l" rtl="0">
            <a:defRPr sz="1000"/>
          </a:pPr>
          <a:endParaRPr lang="ja-JP" altLang="en-US" sz="1100" b="0" i="0" u="none" strike="noStrike" baseline="0">
            <a:solidFill>
              <a:srgbClr val="0000FF"/>
            </a:solidFill>
            <a:latin typeface="Times New Roman"/>
            <a:cs typeface="Times New Roman"/>
          </a:endParaRPr>
        </a:p>
      </xdr:txBody>
    </xdr:sp>
    <xdr:clientData/>
  </xdr:twoCellAnchor>
  <xdr:twoCellAnchor>
    <xdr:from>
      <xdr:col>28</xdr:col>
      <xdr:colOff>0</xdr:colOff>
      <xdr:row>0</xdr:row>
      <xdr:rowOff>0</xdr:rowOff>
    </xdr:from>
    <xdr:to>
      <xdr:col>28</xdr:col>
      <xdr:colOff>76200</xdr:colOff>
      <xdr:row>0</xdr:row>
      <xdr:rowOff>0</xdr:rowOff>
    </xdr:to>
    <xdr:sp macro="" textlink="">
      <xdr:nvSpPr>
        <xdr:cNvPr id="12" name="Rectangle 11">
          <a:extLst>
            <a:ext uri="{FF2B5EF4-FFF2-40B4-BE49-F238E27FC236}">
              <a16:creationId xmlns:a16="http://schemas.microsoft.com/office/drawing/2014/main" id="{00000000-0008-0000-0000-00000C000000}"/>
            </a:ext>
          </a:extLst>
        </xdr:cNvPr>
        <xdr:cNvSpPr>
          <a:spLocks noChangeArrowheads="1"/>
        </xdr:cNvSpPr>
      </xdr:nvSpPr>
      <xdr:spPr bwMode="auto">
        <a:xfrm>
          <a:off x="19535775" y="180975"/>
          <a:ext cx="76200" cy="0"/>
        </a:xfrm>
        <a:prstGeom prst="rect">
          <a:avLst/>
        </a:prstGeom>
        <a:noFill/>
        <a:ln w="9525" algn="ctr">
          <a:noFill/>
          <a:miter lim="800000"/>
          <a:headEnd/>
          <a:tailEnd/>
        </a:ln>
        <a:effectLst/>
      </xdr:spPr>
      <xdr:txBody>
        <a:bodyPr vertOverflow="clip" wrap="square" lIns="74295" tIns="8890" rIns="74295" bIns="8890" anchor="t" upright="1"/>
        <a:lstStyle/>
        <a:p>
          <a:pPr algn="l" rtl="0">
            <a:defRPr sz="1000"/>
          </a:pPr>
          <a:r>
            <a:rPr lang="ja-JP" altLang="en-US" sz="1100" b="0" i="0" u="none" strike="noStrike" baseline="0">
              <a:solidFill>
                <a:srgbClr val="0000FF"/>
              </a:solidFill>
              <a:latin typeface="ＭＳ Ｐゴシック"/>
              <a:ea typeface="ＭＳ Ｐゴシック"/>
            </a:rPr>
            <a:t>③</a:t>
          </a:r>
          <a:endParaRPr lang="ja-JP" altLang="en-US" sz="1100" b="0" i="0" u="none" strike="noStrike" baseline="0">
            <a:solidFill>
              <a:srgbClr val="0000FF"/>
            </a:solidFill>
            <a:latin typeface="Times New Roman"/>
            <a:cs typeface="Times New Roman"/>
          </a:endParaRPr>
        </a:p>
        <a:p>
          <a:pPr algn="l" rtl="0">
            <a:defRPr sz="1000"/>
          </a:pPr>
          <a:endParaRPr lang="ja-JP" altLang="en-US" sz="1100" b="0" i="0" u="none" strike="noStrike" baseline="0">
            <a:solidFill>
              <a:srgbClr val="0000FF"/>
            </a:solidFill>
            <a:latin typeface="Times New Roman"/>
            <a:cs typeface="Times New Roman"/>
          </a:endParaRPr>
        </a:p>
      </xdr:txBody>
    </xdr:sp>
    <xdr:clientData/>
  </xdr:twoCellAnchor>
  <xdr:twoCellAnchor>
    <xdr:from>
      <xdr:col>28</xdr:col>
      <xdr:colOff>0</xdr:colOff>
      <xdr:row>0</xdr:row>
      <xdr:rowOff>0</xdr:rowOff>
    </xdr:from>
    <xdr:to>
      <xdr:col>28</xdr:col>
      <xdr:colOff>104775</xdr:colOff>
      <xdr:row>0</xdr:row>
      <xdr:rowOff>0</xdr:rowOff>
    </xdr:to>
    <xdr:sp macro="" textlink="">
      <xdr:nvSpPr>
        <xdr:cNvPr id="13" name="Rectangle 12">
          <a:extLst>
            <a:ext uri="{FF2B5EF4-FFF2-40B4-BE49-F238E27FC236}">
              <a16:creationId xmlns:a16="http://schemas.microsoft.com/office/drawing/2014/main" id="{00000000-0008-0000-0000-00000D000000}"/>
            </a:ext>
          </a:extLst>
        </xdr:cNvPr>
        <xdr:cNvSpPr>
          <a:spLocks noChangeArrowheads="1"/>
        </xdr:cNvSpPr>
      </xdr:nvSpPr>
      <xdr:spPr bwMode="auto">
        <a:xfrm>
          <a:off x="19535775" y="180975"/>
          <a:ext cx="104775" cy="0"/>
        </a:xfrm>
        <a:prstGeom prst="rect">
          <a:avLst/>
        </a:prstGeom>
        <a:noFill/>
        <a:ln w="9525" algn="ctr">
          <a:noFill/>
          <a:miter lim="800000"/>
          <a:headEnd/>
          <a:tailEnd/>
        </a:ln>
        <a:effectLst/>
      </xdr:spPr>
      <xdr:txBody>
        <a:bodyPr vertOverflow="clip" wrap="square" lIns="74295" tIns="8890" rIns="74295" bIns="8890" anchor="t" upright="1"/>
        <a:lstStyle/>
        <a:p>
          <a:pPr algn="l" rtl="0">
            <a:defRPr sz="1000"/>
          </a:pPr>
          <a:r>
            <a:rPr lang="ja-JP" altLang="en-US" sz="1100" b="0" i="0" u="none" strike="noStrike" baseline="0">
              <a:solidFill>
                <a:srgbClr val="0000FF"/>
              </a:solidFill>
              <a:latin typeface="ＭＳ Ｐゴシック"/>
              <a:ea typeface="ＭＳ Ｐゴシック"/>
            </a:rPr>
            <a:t>⑦</a:t>
          </a:r>
          <a:endParaRPr lang="ja-JP" altLang="en-US" sz="1100" b="0" i="0" u="none" strike="noStrike" baseline="0">
            <a:solidFill>
              <a:srgbClr val="0000FF"/>
            </a:solidFill>
            <a:latin typeface="Times New Roman"/>
            <a:cs typeface="Times New Roman"/>
          </a:endParaRPr>
        </a:p>
        <a:p>
          <a:pPr algn="l" rtl="0">
            <a:defRPr sz="1000"/>
          </a:pPr>
          <a:endParaRPr lang="ja-JP" altLang="en-US" sz="1100" b="0" i="0" u="none" strike="noStrike" baseline="0">
            <a:solidFill>
              <a:srgbClr val="0000FF"/>
            </a:solidFill>
            <a:latin typeface="Times New Roman"/>
            <a:cs typeface="Times New Roman"/>
          </a:endParaRPr>
        </a:p>
      </xdr:txBody>
    </xdr:sp>
    <xdr:clientData/>
  </xdr:twoCellAnchor>
  <xdr:twoCellAnchor>
    <xdr:from>
      <xdr:col>28</xdr:col>
      <xdr:colOff>0</xdr:colOff>
      <xdr:row>0</xdr:row>
      <xdr:rowOff>0</xdr:rowOff>
    </xdr:from>
    <xdr:to>
      <xdr:col>28</xdr:col>
      <xdr:colOff>152400</xdr:colOff>
      <xdr:row>0</xdr:row>
      <xdr:rowOff>0</xdr:rowOff>
    </xdr:to>
    <xdr:sp macro="" textlink="">
      <xdr:nvSpPr>
        <xdr:cNvPr id="14" name="Rectangle 13">
          <a:extLst>
            <a:ext uri="{FF2B5EF4-FFF2-40B4-BE49-F238E27FC236}">
              <a16:creationId xmlns:a16="http://schemas.microsoft.com/office/drawing/2014/main" id="{00000000-0008-0000-0000-00000E000000}"/>
            </a:ext>
          </a:extLst>
        </xdr:cNvPr>
        <xdr:cNvSpPr>
          <a:spLocks noChangeArrowheads="1"/>
        </xdr:cNvSpPr>
      </xdr:nvSpPr>
      <xdr:spPr bwMode="auto">
        <a:xfrm>
          <a:off x="19535775" y="180975"/>
          <a:ext cx="152400" cy="0"/>
        </a:xfrm>
        <a:prstGeom prst="rect">
          <a:avLst/>
        </a:prstGeom>
        <a:noFill/>
        <a:ln w="9525" algn="ctr">
          <a:noFill/>
          <a:miter lim="800000"/>
          <a:headEnd/>
          <a:tailEnd/>
        </a:ln>
        <a:effectLst/>
      </xdr:spPr>
      <xdr:txBody>
        <a:bodyPr vertOverflow="clip" wrap="square" lIns="74295" tIns="8890" rIns="74295" bIns="8890" anchor="t" upright="1"/>
        <a:lstStyle/>
        <a:p>
          <a:pPr algn="l" rtl="0">
            <a:defRPr sz="1000"/>
          </a:pPr>
          <a:r>
            <a:rPr lang="ja-JP" altLang="en-US" sz="1100" b="0" i="0" u="none" strike="noStrike" baseline="0">
              <a:solidFill>
                <a:srgbClr val="0000FF"/>
              </a:solidFill>
              <a:latin typeface="ＭＳ Ｐゴシック"/>
              <a:ea typeface="ＭＳ Ｐゴシック"/>
            </a:rPr>
            <a:t>⑧</a:t>
          </a:r>
          <a:endParaRPr lang="ja-JP" altLang="en-US" sz="1100" b="0" i="0" u="none" strike="noStrike" baseline="0">
            <a:solidFill>
              <a:srgbClr val="0000FF"/>
            </a:solidFill>
            <a:latin typeface="Times New Roman"/>
            <a:cs typeface="Times New Roman"/>
          </a:endParaRPr>
        </a:p>
        <a:p>
          <a:pPr algn="l" rtl="0">
            <a:defRPr sz="1000"/>
          </a:pPr>
          <a:endParaRPr lang="ja-JP" altLang="en-US" sz="1100" b="0" i="0" u="none" strike="noStrike" baseline="0">
            <a:solidFill>
              <a:srgbClr val="0000FF"/>
            </a:solidFill>
            <a:latin typeface="Times New Roman"/>
            <a:cs typeface="Times New Roman"/>
          </a:endParaRPr>
        </a:p>
      </xdr:txBody>
    </xdr:sp>
    <xdr:clientData/>
  </xdr:twoCellAnchor>
  <xdr:twoCellAnchor>
    <xdr:from>
      <xdr:col>28</xdr:col>
      <xdr:colOff>0</xdr:colOff>
      <xdr:row>0</xdr:row>
      <xdr:rowOff>0</xdr:rowOff>
    </xdr:from>
    <xdr:to>
      <xdr:col>28</xdr:col>
      <xdr:colOff>38100</xdr:colOff>
      <xdr:row>0</xdr:row>
      <xdr:rowOff>0</xdr:rowOff>
    </xdr:to>
    <xdr:sp macro="" textlink="">
      <xdr:nvSpPr>
        <xdr:cNvPr id="15" name="Rectangle 14">
          <a:extLst>
            <a:ext uri="{FF2B5EF4-FFF2-40B4-BE49-F238E27FC236}">
              <a16:creationId xmlns:a16="http://schemas.microsoft.com/office/drawing/2014/main" id="{00000000-0008-0000-0000-00000F000000}"/>
            </a:ext>
          </a:extLst>
        </xdr:cNvPr>
        <xdr:cNvSpPr>
          <a:spLocks noChangeArrowheads="1"/>
        </xdr:cNvSpPr>
      </xdr:nvSpPr>
      <xdr:spPr bwMode="auto">
        <a:xfrm>
          <a:off x="19535775" y="180975"/>
          <a:ext cx="38100" cy="0"/>
        </a:xfrm>
        <a:prstGeom prst="rect">
          <a:avLst/>
        </a:prstGeom>
        <a:noFill/>
        <a:ln w="9525" algn="ctr">
          <a:noFill/>
          <a:miter lim="800000"/>
          <a:headEnd/>
          <a:tailEnd/>
        </a:ln>
        <a:effectLst/>
      </xdr:spPr>
      <xdr:txBody>
        <a:bodyPr vertOverflow="clip" wrap="square" lIns="74295" tIns="8890" rIns="74295" bIns="8890" anchor="t" upright="1"/>
        <a:lstStyle/>
        <a:p>
          <a:pPr algn="l" rtl="0">
            <a:defRPr sz="1000"/>
          </a:pPr>
          <a:r>
            <a:rPr lang="ja-JP" altLang="en-US" sz="1100" b="0" i="0" u="none" strike="noStrike" baseline="0">
              <a:solidFill>
                <a:srgbClr val="0000FF"/>
              </a:solidFill>
              <a:latin typeface="ＭＳ Ｐゴシック"/>
              <a:ea typeface="ＭＳ Ｐゴシック"/>
            </a:rPr>
            <a:t>⑨</a:t>
          </a:r>
          <a:endParaRPr lang="ja-JP" altLang="en-US" sz="1100" b="0" i="0" u="none" strike="noStrike" baseline="0">
            <a:solidFill>
              <a:srgbClr val="0000FF"/>
            </a:solidFill>
            <a:latin typeface="Times New Roman"/>
            <a:cs typeface="Times New Roman"/>
          </a:endParaRPr>
        </a:p>
        <a:p>
          <a:pPr algn="l" rtl="0">
            <a:defRPr sz="1000"/>
          </a:pPr>
          <a:endParaRPr lang="ja-JP" altLang="en-US" sz="1100" b="0" i="0" u="none" strike="noStrike" baseline="0">
            <a:solidFill>
              <a:srgbClr val="0000FF"/>
            </a:solidFill>
            <a:latin typeface="Times New Roman"/>
            <a:cs typeface="Times New Roman"/>
          </a:endParaRPr>
        </a:p>
      </xdr:txBody>
    </xdr:sp>
    <xdr:clientData/>
  </xdr:twoCellAnchor>
  <xdr:twoCellAnchor>
    <xdr:from>
      <xdr:col>28</xdr:col>
      <xdr:colOff>0</xdr:colOff>
      <xdr:row>0</xdr:row>
      <xdr:rowOff>0</xdr:rowOff>
    </xdr:from>
    <xdr:to>
      <xdr:col>28</xdr:col>
      <xdr:colOff>57150</xdr:colOff>
      <xdr:row>0</xdr:row>
      <xdr:rowOff>0</xdr:rowOff>
    </xdr:to>
    <xdr:sp macro="" textlink="">
      <xdr:nvSpPr>
        <xdr:cNvPr id="16" name="Rectangle 15">
          <a:extLst>
            <a:ext uri="{FF2B5EF4-FFF2-40B4-BE49-F238E27FC236}">
              <a16:creationId xmlns:a16="http://schemas.microsoft.com/office/drawing/2014/main" id="{00000000-0008-0000-0000-000010000000}"/>
            </a:ext>
          </a:extLst>
        </xdr:cNvPr>
        <xdr:cNvSpPr>
          <a:spLocks noChangeArrowheads="1"/>
        </xdr:cNvSpPr>
      </xdr:nvSpPr>
      <xdr:spPr bwMode="auto">
        <a:xfrm>
          <a:off x="19535775" y="180975"/>
          <a:ext cx="57150" cy="0"/>
        </a:xfrm>
        <a:prstGeom prst="rect">
          <a:avLst/>
        </a:prstGeom>
        <a:noFill/>
        <a:ln w="9525" algn="ctr">
          <a:noFill/>
          <a:miter lim="800000"/>
          <a:headEnd/>
          <a:tailEnd/>
        </a:ln>
        <a:effectLst/>
      </xdr:spPr>
      <xdr:txBody>
        <a:bodyPr vertOverflow="clip" wrap="square" lIns="74295" tIns="8890" rIns="74295" bIns="8890" anchor="t" upright="1"/>
        <a:lstStyle/>
        <a:p>
          <a:pPr algn="l" rtl="0">
            <a:defRPr sz="1000"/>
          </a:pPr>
          <a:r>
            <a:rPr lang="ja-JP" altLang="en-US" sz="1100" b="0" i="0" u="none" strike="noStrike" baseline="0">
              <a:solidFill>
                <a:srgbClr val="0000FF"/>
              </a:solidFill>
              <a:latin typeface="ＭＳ Ｐゴシック"/>
              <a:ea typeface="ＭＳ Ｐゴシック"/>
            </a:rPr>
            <a:t>④</a:t>
          </a:r>
          <a:endParaRPr lang="ja-JP" altLang="en-US" sz="1100" b="0" i="0" u="none" strike="noStrike" baseline="0">
            <a:solidFill>
              <a:srgbClr val="0000FF"/>
            </a:solidFill>
            <a:latin typeface="Times New Roman"/>
            <a:cs typeface="Times New Roman"/>
          </a:endParaRPr>
        </a:p>
        <a:p>
          <a:pPr algn="l" rtl="0">
            <a:defRPr sz="1000"/>
          </a:pPr>
          <a:endParaRPr lang="ja-JP" altLang="en-US" sz="1100" b="0" i="0" u="none" strike="noStrike" baseline="0">
            <a:solidFill>
              <a:srgbClr val="0000FF"/>
            </a:solidFill>
            <a:latin typeface="Times New Roman"/>
            <a:cs typeface="Times New Roman"/>
          </a:endParaRPr>
        </a:p>
      </xdr:txBody>
    </xdr:sp>
    <xdr:clientData/>
  </xdr:twoCellAnchor>
  <xdr:twoCellAnchor>
    <xdr:from>
      <xdr:col>28</xdr:col>
      <xdr:colOff>0</xdr:colOff>
      <xdr:row>0</xdr:row>
      <xdr:rowOff>0</xdr:rowOff>
    </xdr:from>
    <xdr:to>
      <xdr:col>28</xdr:col>
      <xdr:colOff>57150</xdr:colOff>
      <xdr:row>0</xdr:row>
      <xdr:rowOff>0</xdr:rowOff>
    </xdr:to>
    <xdr:sp macro="" textlink="">
      <xdr:nvSpPr>
        <xdr:cNvPr id="17" name="Rectangle 16">
          <a:extLst>
            <a:ext uri="{FF2B5EF4-FFF2-40B4-BE49-F238E27FC236}">
              <a16:creationId xmlns:a16="http://schemas.microsoft.com/office/drawing/2014/main" id="{00000000-0008-0000-0000-000011000000}"/>
            </a:ext>
          </a:extLst>
        </xdr:cNvPr>
        <xdr:cNvSpPr>
          <a:spLocks noChangeArrowheads="1"/>
        </xdr:cNvSpPr>
      </xdr:nvSpPr>
      <xdr:spPr bwMode="auto">
        <a:xfrm>
          <a:off x="19535775" y="180975"/>
          <a:ext cx="57150" cy="0"/>
        </a:xfrm>
        <a:prstGeom prst="rect">
          <a:avLst/>
        </a:prstGeom>
        <a:noFill/>
        <a:ln w="9525" algn="ctr">
          <a:noFill/>
          <a:miter lim="800000"/>
          <a:headEnd/>
          <a:tailEnd/>
        </a:ln>
        <a:effectLst/>
      </xdr:spPr>
      <xdr:txBody>
        <a:bodyPr vertOverflow="clip" wrap="square" lIns="74295" tIns="8890" rIns="74295" bIns="8890" anchor="t" upright="1"/>
        <a:lstStyle/>
        <a:p>
          <a:pPr algn="l" rtl="0">
            <a:defRPr sz="1000"/>
          </a:pPr>
          <a:r>
            <a:rPr lang="ja-JP" altLang="en-US" sz="1100" b="0" i="0" u="none" strike="noStrike" baseline="0">
              <a:solidFill>
                <a:srgbClr val="0000FF"/>
              </a:solidFill>
              <a:latin typeface="ＭＳ Ｐゴシック"/>
              <a:ea typeface="ＭＳ Ｐゴシック"/>
            </a:rPr>
            <a:t>④</a:t>
          </a:r>
          <a:endParaRPr lang="ja-JP" altLang="en-US" sz="1100" b="0" i="0" u="none" strike="noStrike" baseline="0">
            <a:solidFill>
              <a:srgbClr val="0000FF"/>
            </a:solidFill>
            <a:latin typeface="Times New Roman"/>
            <a:cs typeface="Times New Roman"/>
          </a:endParaRPr>
        </a:p>
        <a:p>
          <a:pPr algn="l" rtl="0">
            <a:defRPr sz="1000"/>
          </a:pPr>
          <a:endParaRPr lang="ja-JP" altLang="en-US" sz="1100" b="0" i="0" u="none" strike="noStrike" baseline="0">
            <a:solidFill>
              <a:srgbClr val="0000FF"/>
            </a:solidFill>
            <a:latin typeface="Times New Roman"/>
            <a:cs typeface="Times New Roman"/>
          </a:endParaRPr>
        </a:p>
      </xdr:txBody>
    </xdr:sp>
    <xdr:clientData/>
  </xdr:twoCellAnchor>
  <xdr:twoCellAnchor>
    <xdr:from>
      <xdr:col>28</xdr:col>
      <xdr:colOff>0</xdr:colOff>
      <xdr:row>0</xdr:row>
      <xdr:rowOff>0</xdr:rowOff>
    </xdr:from>
    <xdr:to>
      <xdr:col>28</xdr:col>
      <xdr:colOff>657225</xdr:colOff>
      <xdr:row>0</xdr:row>
      <xdr:rowOff>0</xdr:rowOff>
    </xdr:to>
    <xdr:sp macro="" textlink="">
      <xdr:nvSpPr>
        <xdr:cNvPr id="18" name="Rectangle 17">
          <a:extLst>
            <a:ext uri="{FF2B5EF4-FFF2-40B4-BE49-F238E27FC236}">
              <a16:creationId xmlns:a16="http://schemas.microsoft.com/office/drawing/2014/main" id="{00000000-0008-0000-0000-000012000000}"/>
            </a:ext>
          </a:extLst>
        </xdr:cNvPr>
        <xdr:cNvSpPr>
          <a:spLocks noChangeArrowheads="1"/>
        </xdr:cNvSpPr>
      </xdr:nvSpPr>
      <xdr:spPr bwMode="auto">
        <a:xfrm>
          <a:off x="19535775" y="180975"/>
          <a:ext cx="647700" cy="0"/>
        </a:xfrm>
        <a:prstGeom prst="rect">
          <a:avLst/>
        </a:prstGeom>
        <a:solidFill>
          <a:srgbClr val="FFFF00">
            <a:alpha val="30196"/>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64</xdr:col>
      <xdr:colOff>0</xdr:colOff>
      <xdr:row>0</xdr:row>
      <xdr:rowOff>0</xdr:rowOff>
    </xdr:from>
    <xdr:to>
      <xdr:col>64</xdr:col>
      <xdr:colOff>0</xdr:colOff>
      <xdr:row>0</xdr:row>
      <xdr:rowOff>0</xdr:rowOff>
    </xdr:to>
    <xdr:sp macro="" textlink="">
      <xdr:nvSpPr>
        <xdr:cNvPr id="19" name="Rectangle 33">
          <a:extLst>
            <a:ext uri="{FF2B5EF4-FFF2-40B4-BE49-F238E27FC236}">
              <a16:creationId xmlns:a16="http://schemas.microsoft.com/office/drawing/2014/main" id="{00000000-0008-0000-0000-000013000000}"/>
            </a:ext>
          </a:extLst>
        </xdr:cNvPr>
        <xdr:cNvSpPr>
          <a:spLocks noChangeArrowheads="1"/>
        </xdr:cNvSpPr>
      </xdr:nvSpPr>
      <xdr:spPr bwMode="auto">
        <a:xfrm>
          <a:off x="63207900" y="180975"/>
          <a:ext cx="0" cy="0"/>
        </a:xfrm>
        <a:prstGeom prst="rect">
          <a:avLst/>
        </a:prstGeom>
        <a:noFill/>
        <a:ln w="9525" algn="ctr">
          <a:noFill/>
          <a:miter lim="800000"/>
          <a:headEnd/>
          <a:tailEnd/>
        </a:ln>
        <a:effectLst/>
      </xdr:spPr>
      <xdr:txBody>
        <a:bodyPr vertOverflow="clip" wrap="square" lIns="74295" tIns="8890" rIns="74295" bIns="8890" anchor="t" upright="1"/>
        <a:lstStyle/>
        <a:p>
          <a:pPr algn="l" rtl="0">
            <a:defRPr sz="1000"/>
          </a:pPr>
          <a:r>
            <a:rPr lang="ja-JP" altLang="en-US" sz="1100" b="0" i="0" u="none" strike="noStrike" baseline="0">
              <a:solidFill>
                <a:srgbClr val="0000FF"/>
              </a:solidFill>
              <a:latin typeface="ＭＳ Ｐゴシック"/>
              <a:ea typeface="ＭＳ Ｐゴシック"/>
            </a:rPr>
            <a:t>②</a:t>
          </a:r>
          <a:endParaRPr lang="ja-JP" altLang="en-US" sz="1100" b="0" i="0" u="none" strike="noStrike" baseline="0">
            <a:solidFill>
              <a:srgbClr val="0000FF"/>
            </a:solidFill>
            <a:latin typeface="Times New Roman"/>
            <a:cs typeface="Times New Roman"/>
          </a:endParaRPr>
        </a:p>
        <a:p>
          <a:pPr algn="l" rtl="0">
            <a:defRPr sz="1000"/>
          </a:pPr>
          <a:endParaRPr lang="ja-JP" altLang="en-US" sz="1100" b="0" i="0" u="none" strike="noStrike" baseline="0">
            <a:solidFill>
              <a:srgbClr val="0000FF"/>
            </a:solidFill>
            <a:latin typeface="Times New Roman"/>
            <a:cs typeface="Times New Roman"/>
          </a:endParaRPr>
        </a:p>
      </xdr:txBody>
    </xdr:sp>
    <xdr:clientData/>
  </xdr:twoCellAnchor>
  <xdr:twoCellAnchor>
    <xdr:from>
      <xdr:col>64</xdr:col>
      <xdr:colOff>0</xdr:colOff>
      <xdr:row>0</xdr:row>
      <xdr:rowOff>0</xdr:rowOff>
    </xdr:from>
    <xdr:to>
      <xdr:col>64</xdr:col>
      <xdr:colOff>0</xdr:colOff>
      <xdr:row>0</xdr:row>
      <xdr:rowOff>0</xdr:rowOff>
    </xdr:to>
    <xdr:sp macro="" textlink="">
      <xdr:nvSpPr>
        <xdr:cNvPr id="20" name="Rectangle 34">
          <a:extLst>
            <a:ext uri="{FF2B5EF4-FFF2-40B4-BE49-F238E27FC236}">
              <a16:creationId xmlns:a16="http://schemas.microsoft.com/office/drawing/2014/main" id="{00000000-0008-0000-0000-000014000000}"/>
            </a:ext>
          </a:extLst>
        </xdr:cNvPr>
        <xdr:cNvSpPr>
          <a:spLocks noChangeArrowheads="1"/>
        </xdr:cNvSpPr>
      </xdr:nvSpPr>
      <xdr:spPr bwMode="auto">
        <a:xfrm>
          <a:off x="63207900" y="180975"/>
          <a:ext cx="0" cy="0"/>
        </a:xfrm>
        <a:prstGeom prst="rect">
          <a:avLst/>
        </a:prstGeom>
        <a:noFill/>
        <a:ln w="9525" algn="ctr">
          <a:noFill/>
          <a:miter lim="800000"/>
          <a:headEnd/>
          <a:tailEnd/>
        </a:ln>
        <a:effectLst/>
      </xdr:spPr>
      <xdr:txBody>
        <a:bodyPr vertOverflow="clip" wrap="square" lIns="74295" tIns="8890" rIns="74295" bIns="8890" anchor="t" upright="1"/>
        <a:lstStyle/>
        <a:p>
          <a:pPr algn="l" rtl="0">
            <a:defRPr sz="1000"/>
          </a:pPr>
          <a:r>
            <a:rPr lang="ja-JP" altLang="en-US" sz="1100" b="0" i="0" u="none" strike="noStrike" baseline="0">
              <a:solidFill>
                <a:srgbClr val="0000FF"/>
              </a:solidFill>
              <a:latin typeface="ＭＳ Ｐゴシック"/>
              <a:ea typeface="ＭＳ Ｐゴシック"/>
            </a:rPr>
            <a:t>③</a:t>
          </a:r>
          <a:endParaRPr lang="ja-JP" altLang="en-US" sz="1100" b="0" i="0" u="none" strike="noStrike" baseline="0">
            <a:solidFill>
              <a:srgbClr val="0000FF"/>
            </a:solidFill>
            <a:latin typeface="Times New Roman"/>
            <a:cs typeface="Times New Roman"/>
          </a:endParaRPr>
        </a:p>
        <a:p>
          <a:pPr algn="l" rtl="0">
            <a:defRPr sz="1000"/>
          </a:pPr>
          <a:endParaRPr lang="ja-JP" altLang="en-US" sz="1100" b="0" i="0" u="none" strike="noStrike" baseline="0">
            <a:solidFill>
              <a:srgbClr val="0000FF"/>
            </a:solidFill>
            <a:latin typeface="Times New Roman"/>
            <a:cs typeface="Times New Roman"/>
          </a:endParaRPr>
        </a:p>
      </xdr:txBody>
    </xdr:sp>
    <xdr:clientData/>
  </xdr:twoCellAnchor>
  <xdr:twoCellAnchor>
    <xdr:from>
      <xdr:col>64</xdr:col>
      <xdr:colOff>0</xdr:colOff>
      <xdr:row>0</xdr:row>
      <xdr:rowOff>0</xdr:rowOff>
    </xdr:from>
    <xdr:to>
      <xdr:col>64</xdr:col>
      <xdr:colOff>0</xdr:colOff>
      <xdr:row>0</xdr:row>
      <xdr:rowOff>0</xdr:rowOff>
    </xdr:to>
    <xdr:sp macro="" textlink="">
      <xdr:nvSpPr>
        <xdr:cNvPr id="21" name="Rectangle 35">
          <a:extLst>
            <a:ext uri="{FF2B5EF4-FFF2-40B4-BE49-F238E27FC236}">
              <a16:creationId xmlns:a16="http://schemas.microsoft.com/office/drawing/2014/main" id="{00000000-0008-0000-0000-000015000000}"/>
            </a:ext>
          </a:extLst>
        </xdr:cNvPr>
        <xdr:cNvSpPr>
          <a:spLocks noChangeArrowheads="1"/>
        </xdr:cNvSpPr>
      </xdr:nvSpPr>
      <xdr:spPr bwMode="auto">
        <a:xfrm>
          <a:off x="63207900" y="180975"/>
          <a:ext cx="0" cy="0"/>
        </a:xfrm>
        <a:prstGeom prst="rect">
          <a:avLst/>
        </a:prstGeom>
        <a:noFill/>
        <a:ln w="9525" algn="ctr">
          <a:noFill/>
          <a:miter lim="800000"/>
          <a:headEnd/>
          <a:tailEnd/>
        </a:ln>
        <a:effectLst/>
      </xdr:spPr>
      <xdr:txBody>
        <a:bodyPr vertOverflow="clip" wrap="square" lIns="74295" tIns="8890" rIns="74295" bIns="8890" anchor="t" upright="1"/>
        <a:lstStyle/>
        <a:p>
          <a:pPr algn="l" rtl="0">
            <a:defRPr sz="1000"/>
          </a:pPr>
          <a:r>
            <a:rPr lang="ja-JP" altLang="en-US" sz="1100" b="0" i="0" u="none" strike="noStrike" baseline="0">
              <a:solidFill>
                <a:srgbClr val="0000FF"/>
              </a:solidFill>
              <a:latin typeface="ＭＳ Ｐゴシック"/>
              <a:ea typeface="ＭＳ Ｐゴシック"/>
            </a:rPr>
            <a:t>⑦</a:t>
          </a:r>
          <a:endParaRPr lang="ja-JP" altLang="en-US" sz="1100" b="0" i="0" u="none" strike="noStrike" baseline="0">
            <a:solidFill>
              <a:srgbClr val="0000FF"/>
            </a:solidFill>
            <a:latin typeface="Times New Roman"/>
            <a:cs typeface="Times New Roman"/>
          </a:endParaRPr>
        </a:p>
        <a:p>
          <a:pPr algn="l" rtl="0">
            <a:defRPr sz="1000"/>
          </a:pPr>
          <a:endParaRPr lang="ja-JP" altLang="en-US" sz="1100" b="0" i="0" u="none" strike="noStrike" baseline="0">
            <a:solidFill>
              <a:srgbClr val="0000FF"/>
            </a:solidFill>
            <a:latin typeface="Times New Roman"/>
            <a:cs typeface="Times New Roman"/>
          </a:endParaRPr>
        </a:p>
      </xdr:txBody>
    </xdr:sp>
    <xdr:clientData/>
  </xdr:twoCellAnchor>
  <xdr:twoCellAnchor>
    <xdr:from>
      <xdr:col>64</xdr:col>
      <xdr:colOff>0</xdr:colOff>
      <xdr:row>0</xdr:row>
      <xdr:rowOff>0</xdr:rowOff>
    </xdr:from>
    <xdr:to>
      <xdr:col>64</xdr:col>
      <xdr:colOff>0</xdr:colOff>
      <xdr:row>0</xdr:row>
      <xdr:rowOff>0</xdr:rowOff>
    </xdr:to>
    <xdr:sp macro="" textlink="">
      <xdr:nvSpPr>
        <xdr:cNvPr id="22" name="Rectangle 36">
          <a:extLst>
            <a:ext uri="{FF2B5EF4-FFF2-40B4-BE49-F238E27FC236}">
              <a16:creationId xmlns:a16="http://schemas.microsoft.com/office/drawing/2014/main" id="{00000000-0008-0000-0000-000016000000}"/>
            </a:ext>
          </a:extLst>
        </xdr:cNvPr>
        <xdr:cNvSpPr>
          <a:spLocks noChangeArrowheads="1"/>
        </xdr:cNvSpPr>
      </xdr:nvSpPr>
      <xdr:spPr bwMode="auto">
        <a:xfrm>
          <a:off x="63207900" y="180975"/>
          <a:ext cx="0" cy="0"/>
        </a:xfrm>
        <a:prstGeom prst="rect">
          <a:avLst/>
        </a:prstGeom>
        <a:noFill/>
        <a:ln w="9525" algn="ctr">
          <a:noFill/>
          <a:miter lim="800000"/>
          <a:headEnd/>
          <a:tailEnd/>
        </a:ln>
        <a:effectLst/>
      </xdr:spPr>
      <xdr:txBody>
        <a:bodyPr vertOverflow="clip" wrap="square" lIns="74295" tIns="8890" rIns="74295" bIns="8890" anchor="t" upright="1"/>
        <a:lstStyle/>
        <a:p>
          <a:pPr algn="l" rtl="0">
            <a:defRPr sz="1000"/>
          </a:pPr>
          <a:r>
            <a:rPr lang="ja-JP" altLang="en-US" sz="1100" b="0" i="0" u="none" strike="noStrike" baseline="0">
              <a:solidFill>
                <a:srgbClr val="0000FF"/>
              </a:solidFill>
              <a:latin typeface="ＭＳ Ｐゴシック"/>
              <a:ea typeface="ＭＳ Ｐゴシック"/>
            </a:rPr>
            <a:t>⑧</a:t>
          </a:r>
          <a:endParaRPr lang="ja-JP" altLang="en-US" sz="1100" b="0" i="0" u="none" strike="noStrike" baseline="0">
            <a:solidFill>
              <a:srgbClr val="0000FF"/>
            </a:solidFill>
            <a:latin typeface="Times New Roman"/>
            <a:cs typeface="Times New Roman"/>
          </a:endParaRPr>
        </a:p>
        <a:p>
          <a:pPr algn="l" rtl="0">
            <a:defRPr sz="1000"/>
          </a:pPr>
          <a:endParaRPr lang="ja-JP" altLang="en-US" sz="1100" b="0" i="0" u="none" strike="noStrike" baseline="0">
            <a:solidFill>
              <a:srgbClr val="0000FF"/>
            </a:solidFill>
            <a:latin typeface="Times New Roman"/>
            <a:cs typeface="Times New Roman"/>
          </a:endParaRPr>
        </a:p>
      </xdr:txBody>
    </xdr:sp>
    <xdr:clientData/>
  </xdr:twoCellAnchor>
  <xdr:twoCellAnchor>
    <xdr:from>
      <xdr:col>64</xdr:col>
      <xdr:colOff>0</xdr:colOff>
      <xdr:row>0</xdr:row>
      <xdr:rowOff>0</xdr:rowOff>
    </xdr:from>
    <xdr:to>
      <xdr:col>64</xdr:col>
      <xdr:colOff>0</xdr:colOff>
      <xdr:row>0</xdr:row>
      <xdr:rowOff>0</xdr:rowOff>
    </xdr:to>
    <xdr:sp macro="" textlink="">
      <xdr:nvSpPr>
        <xdr:cNvPr id="23" name="Rectangle 37">
          <a:extLst>
            <a:ext uri="{FF2B5EF4-FFF2-40B4-BE49-F238E27FC236}">
              <a16:creationId xmlns:a16="http://schemas.microsoft.com/office/drawing/2014/main" id="{00000000-0008-0000-0000-000017000000}"/>
            </a:ext>
          </a:extLst>
        </xdr:cNvPr>
        <xdr:cNvSpPr>
          <a:spLocks noChangeArrowheads="1"/>
        </xdr:cNvSpPr>
      </xdr:nvSpPr>
      <xdr:spPr bwMode="auto">
        <a:xfrm>
          <a:off x="63207900" y="180975"/>
          <a:ext cx="0" cy="0"/>
        </a:xfrm>
        <a:prstGeom prst="rect">
          <a:avLst/>
        </a:prstGeom>
        <a:noFill/>
        <a:ln w="9525" algn="ctr">
          <a:noFill/>
          <a:miter lim="800000"/>
          <a:headEnd/>
          <a:tailEnd/>
        </a:ln>
        <a:effectLst/>
      </xdr:spPr>
      <xdr:txBody>
        <a:bodyPr vertOverflow="clip" wrap="square" lIns="74295" tIns="8890" rIns="74295" bIns="8890" anchor="t" upright="1"/>
        <a:lstStyle/>
        <a:p>
          <a:pPr algn="l" rtl="0">
            <a:defRPr sz="1000"/>
          </a:pPr>
          <a:r>
            <a:rPr lang="ja-JP" altLang="en-US" sz="1100" b="0" i="0" u="none" strike="noStrike" baseline="0">
              <a:solidFill>
                <a:srgbClr val="0000FF"/>
              </a:solidFill>
              <a:latin typeface="ＭＳ Ｐゴシック"/>
              <a:ea typeface="ＭＳ Ｐゴシック"/>
            </a:rPr>
            <a:t>⑨</a:t>
          </a:r>
          <a:endParaRPr lang="ja-JP" altLang="en-US" sz="1100" b="0" i="0" u="none" strike="noStrike" baseline="0">
            <a:solidFill>
              <a:srgbClr val="0000FF"/>
            </a:solidFill>
            <a:latin typeface="Times New Roman"/>
            <a:cs typeface="Times New Roman"/>
          </a:endParaRPr>
        </a:p>
        <a:p>
          <a:pPr algn="l" rtl="0">
            <a:defRPr sz="1000"/>
          </a:pPr>
          <a:endParaRPr lang="ja-JP" altLang="en-US" sz="1100" b="0" i="0" u="none" strike="noStrike" baseline="0">
            <a:solidFill>
              <a:srgbClr val="0000FF"/>
            </a:solidFill>
            <a:latin typeface="Times New Roman"/>
            <a:cs typeface="Times New Roman"/>
          </a:endParaRPr>
        </a:p>
      </xdr:txBody>
    </xdr:sp>
    <xdr:clientData/>
  </xdr:twoCellAnchor>
  <xdr:twoCellAnchor>
    <xdr:from>
      <xdr:col>64</xdr:col>
      <xdr:colOff>0</xdr:colOff>
      <xdr:row>0</xdr:row>
      <xdr:rowOff>0</xdr:rowOff>
    </xdr:from>
    <xdr:to>
      <xdr:col>64</xdr:col>
      <xdr:colOff>0</xdr:colOff>
      <xdr:row>0</xdr:row>
      <xdr:rowOff>0</xdr:rowOff>
    </xdr:to>
    <xdr:sp macro="" textlink="">
      <xdr:nvSpPr>
        <xdr:cNvPr id="24" name="Rectangle 38">
          <a:extLst>
            <a:ext uri="{FF2B5EF4-FFF2-40B4-BE49-F238E27FC236}">
              <a16:creationId xmlns:a16="http://schemas.microsoft.com/office/drawing/2014/main" id="{00000000-0008-0000-0000-000018000000}"/>
            </a:ext>
          </a:extLst>
        </xdr:cNvPr>
        <xdr:cNvSpPr>
          <a:spLocks noChangeArrowheads="1"/>
        </xdr:cNvSpPr>
      </xdr:nvSpPr>
      <xdr:spPr bwMode="auto">
        <a:xfrm>
          <a:off x="63207900" y="180975"/>
          <a:ext cx="0" cy="0"/>
        </a:xfrm>
        <a:prstGeom prst="rect">
          <a:avLst/>
        </a:prstGeom>
        <a:noFill/>
        <a:ln w="9525" algn="ctr">
          <a:noFill/>
          <a:miter lim="800000"/>
          <a:headEnd/>
          <a:tailEnd/>
        </a:ln>
        <a:effectLst/>
      </xdr:spPr>
      <xdr:txBody>
        <a:bodyPr vertOverflow="clip" wrap="square" lIns="74295" tIns="8890" rIns="74295" bIns="8890" anchor="t" upright="1"/>
        <a:lstStyle/>
        <a:p>
          <a:pPr algn="l" rtl="0">
            <a:defRPr sz="1000"/>
          </a:pPr>
          <a:r>
            <a:rPr lang="ja-JP" altLang="en-US" sz="1100" b="0" i="0" u="none" strike="noStrike" baseline="0">
              <a:solidFill>
                <a:srgbClr val="0000FF"/>
              </a:solidFill>
              <a:latin typeface="ＭＳ Ｐゴシック"/>
              <a:ea typeface="ＭＳ Ｐゴシック"/>
            </a:rPr>
            <a:t>④</a:t>
          </a:r>
          <a:endParaRPr lang="ja-JP" altLang="en-US" sz="1100" b="0" i="0" u="none" strike="noStrike" baseline="0">
            <a:solidFill>
              <a:srgbClr val="0000FF"/>
            </a:solidFill>
            <a:latin typeface="Times New Roman"/>
            <a:cs typeface="Times New Roman"/>
          </a:endParaRPr>
        </a:p>
        <a:p>
          <a:pPr algn="l" rtl="0">
            <a:defRPr sz="1000"/>
          </a:pPr>
          <a:endParaRPr lang="ja-JP" altLang="en-US" sz="1100" b="0" i="0" u="none" strike="noStrike" baseline="0">
            <a:solidFill>
              <a:srgbClr val="0000FF"/>
            </a:solidFill>
            <a:latin typeface="Times New Roman"/>
            <a:cs typeface="Times New Roman"/>
          </a:endParaRPr>
        </a:p>
      </xdr:txBody>
    </xdr:sp>
    <xdr:clientData/>
  </xdr:twoCellAnchor>
  <xdr:twoCellAnchor>
    <xdr:from>
      <xdr:col>64</xdr:col>
      <xdr:colOff>0</xdr:colOff>
      <xdr:row>0</xdr:row>
      <xdr:rowOff>0</xdr:rowOff>
    </xdr:from>
    <xdr:to>
      <xdr:col>64</xdr:col>
      <xdr:colOff>0</xdr:colOff>
      <xdr:row>0</xdr:row>
      <xdr:rowOff>0</xdr:rowOff>
    </xdr:to>
    <xdr:sp macro="" textlink="">
      <xdr:nvSpPr>
        <xdr:cNvPr id="25" name="Rectangle 39">
          <a:extLst>
            <a:ext uri="{FF2B5EF4-FFF2-40B4-BE49-F238E27FC236}">
              <a16:creationId xmlns:a16="http://schemas.microsoft.com/office/drawing/2014/main" id="{00000000-0008-0000-0000-000019000000}"/>
            </a:ext>
          </a:extLst>
        </xdr:cNvPr>
        <xdr:cNvSpPr>
          <a:spLocks noChangeArrowheads="1"/>
        </xdr:cNvSpPr>
      </xdr:nvSpPr>
      <xdr:spPr bwMode="auto">
        <a:xfrm>
          <a:off x="63207900" y="180975"/>
          <a:ext cx="0" cy="0"/>
        </a:xfrm>
        <a:prstGeom prst="rect">
          <a:avLst/>
        </a:prstGeom>
        <a:noFill/>
        <a:ln w="9525" algn="ctr">
          <a:noFill/>
          <a:miter lim="800000"/>
          <a:headEnd/>
          <a:tailEnd/>
        </a:ln>
        <a:effectLst/>
      </xdr:spPr>
      <xdr:txBody>
        <a:bodyPr vertOverflow="clip" wrap="square" lIns="74295" tIns="8890" rIns="74295" bIns="8890" anchor="t" upright="1"/>
        <a:lstStyle/>
        <a:p>
          <a:pPr algn="l" rtl="0">
            <a:defRPr sz="1000"/>
          </a:pPr>
          <a:r>
            <a:rPr lang="ja-JP" altLang="en-US" sz="1100" b="0" i="0" u="none" strike="noStrike" baseline="0">
              <a:solidFill>
                <a:srgbClr val="0000FF"/>
              </a:solidFill>
              <a:latin typeface="ＭＳ Ｐゴシック"/>
              <a:ea typeface="ＭＳ Ｐゴシック"/>
            </a:rPr>
            <a:t>④</a:t>
          </a:r>
          <a:endParaRPr lang="ja-JP" altLang="en-US" sz="1100" b="0" i="0" u="none" strike="noStrike" baseline="0">
            <a:solidFill>
              <a:srgbClr val="0000FF"/>
            </a:solidFill>
            <a:latin typeface="Times New Roman"/>
            <a:cs typeface="Times New Roman"/>
          </a:endParaRPr>
        </a:p>
        <a:p>
          <a:pPr algn="l" rtl="0">
            <a:defRPr sz="1000"/>
          </a:pPr>
          <a:endParaRPr lang="ja-JP" altLang="en-US" sz="1100" b="0" i="0" u="none" strike="noStrike" baseline="0">
            <a:solidFill>
              <a:srgbClr val="0000FF"/>
            </a:solidFill>
            <a:latin typeface="Times New Roman"/>
            <a:cs typeface="Times New Roman"/>
          </a:endParaRPr>
        </a:p>
      </xdr:txBody>
    </xdr:sp>
    <xdr:clientData/>
  </xdr:twoCellAnchor>
  <xdr:twoCellAnchor>
    <xdr:from>
      <xdr:col>64</xdr:col>
      <xdr:colOff>0</xdr:colOff>
      <xdr:row>0</xdr:row>
      <xdr:rowOff>0</xdr:rowOff>
    </xdr:from>
    <xdr:to>
      <xdr:col>64</xdr:col>
      <xdr:colOff>0</xdr:colOff>
      <xdr:row>0</xdr:row>
      <xdr:rowOff>0</xdr:rowOff>
    </xdr:to>
    <xdr:sp macro="" textlink="">
      <xdr:nvSpPr>
        <xdr:cNvPr id="26" name="Rectangle 40">
          <a:extLst>
            <a:ext uri="{FF2B5EF4-FFF2-40B4-BE49-F238E27FC236}">
              <a16:creationId xmlns:a16="http://schemas.microsoft.com/office/drawing/2014/main" id="{00000000-0008-0000-0000-00001A000000}"/>
            </a:ext>
          </a:extLst>
        </xdr:cNvPr>
        <xdr:cNvSpPr>
          <a:spLocks noChangeArrowheads="1"/>
        </xdr:cNvSpPr>
      </xdr:nvSpPr>
      <xdr:spPr bwMode="auto">
        <a:xfrm>
          <a:off x="63207900" y="180975"/>
          <a:ext cx="0" cy="0"/>
        </a:xfrm>
        <a:prstGeom prst="rect">
          <a:avLst/>
        </a:prstGeom>
        <a:solidFill>
          <a:srgbClr val="FFFF00">
            <a:alpha val="30196"/>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64</xdr:col>
      <xdr:colOff>0</xdr:colOff>
      <xdr:row>0</xdr:row>
      <xdr:rowOff>0</xdr:rowOff>
    </xdr:from>
    <xdr:to>
      <xdr:col>64</xdr:col>
      <xdr:colOff>0</xdr:colOff>
      <xdr:row>0</xdr:row>
      <xdr:rowOff>0</xdr:rowOff>
    </xdr:to>
    <xdr:sp macro="" textlink="">
      <xdr:nvSpPr>
        <xdr:cNvPr id="27" name="Rectangle 41">
          <a:extLst>
            <a:ext uri="{FF2B5EF4-FFF2-40B4-BE49-F238E27FC236}">
              <a16:creationId xmlns:a16="http://schemas.microsoft.com/office/drawing/2014/main" id="{00000000-0008-0000-0000-00001B000000}"/>
            </a:ext>
          </a:extLst>
        </xdr:cNvPr>
        <xdr:cNvSpPr>
          <a:spLocks noChangeArrowheads="1"/>
        </xdr:cNvSpPr>
      </xdr:nvSpPr>
      <xdr:spPr bwMode="auto">
        <a:xfrm>
          <a:off x="63207900" y="180975"/>
          <a:ext cx="0" cy="0"/>
        </a:xfrm>
        <a:prstGeom prst="rect">
          <a:avLst/>
        </a:prstGeom>
        <a:noFill/>
        <a:ln w="9525" algn="ctr">
          <a:noFill/>
          <a:miter lim="800000"/>
          <a:headEnd/>
          <a:tailEnd/>
        </a:ln>
        <a:effectLst/>
      </xdr:spPr>
      <xdr:txBody>
        <a:bodyPr vertOverflow="clip" wrap="square" lIns="74295" tIns="8890" rIns="74295" bIns="8890" anchor="t" upright="1"/>
        <a:lstStyle/>
        <a:p>
          <a:pPr algn="l" rtl="0">
            <a:defRPr sz="1000"/>
          </a:pPr>
          <a:r>
            <a:rPr lang="ja-JP" altLang="en-US" sz="1100" b="0" i="0" u="none" strike="noStrike" baseline="0">
              <a:solidFill>
                <a:srgbClr val="0000FF"/>
              </a:solidFill>
              <a:latin typeface="ＭＳ Ｐゴシック"/>
              <a:ea typeface="ＭＳ Ｐゴシック"/>
            </a:rPr>
            <a:t>②</a:t>
          </a:r>
          <a:endParaRPr lang="ja-JP" altLang="en-US" sz="1100" b="0" i="0" u="none" strike="noStrike" baseline="0">
            <a:solidFill>
              <a:srgbClr val="0000FF"/>
            </a:solidFill>
            <a:latin typeface="Times New Roman"/>
            <a:cs typeface="Times New Roman"/>
          </a:endParaRPr>
        </a:p>
        <a:p>
          <a:pPr algn="l" rtl="0">
            <a:defRPr sz="1000"/>
          </a:pPr>
          <a:endParaRPr lang="ja-JP" altLang="en-US" sz="1100" b="0" i="0" u="none" strike="noStrike" baseline="0">
            <a:solidFill>
              <a:srgbClr val="0000FF"/>
            </a:solidFill>
            <a:latin typeface="Times New Roman"/>
            <a:cs typeface="Times New Roman"/>
          </a:endParaRPr>
        </a:p>
      </xdr:txBody>
    </xdr:sp>
    <xdr:clientData/>
  </xdr:twoCellAnchor>
  <xdr:twoCellAnchor>
    <xdr:from>
      <xdr:col>64</xdr:col>
      <xdr:colOff>0</xdr:colOff>
      <xdr:row>0</xdr:row>
      <xdr:rowOff>0</xdr:rowOff>
    </xdr:from>
    <xdr:to>
      <xdr:col>64</xdr:col>
      <xdr:colOff>0</xdr:colOff>
      <xdr:row>0</xdr:row>
      <xdr:rowOff>0</xdr:rowOff>
    </xdr:to>
    <xdr:sp macro="" textlink="">
      <xdr:nvSpPr>
        <xdr:cNvPr id="28" name="Rectangle 42">
          <a:extLst>
            <a:ext uri="{FF2B5EF4-FFF2-40B4-BE49-F238E27FC236}">
              <a16:creationId xmlns:a16="http://schemas.microsoft.com/office/drawing/2014/main" id="{00000000-0008-0000-0000-00001C000000}"/>
            </a:ext>
          </a:extLst>
        </xdr:cNvPr>
        <xdr:cNvSpPr>
          <a:spLocks noChangeArrowheads="1"/>
        </xdr:cNvSpPr>
      </xdr:nvSpPr>
      <xdr:spPr bwMode="auto">
        <a:xfrm>
          <a:off x="63207900" y="180975"/>
          <a:ext cx="0" cy="0"/>
        </a:xfrm>
        <a:prstGeom prst="rect">
          <a:avLst/>
        </a:prstGeom>
        <a:noFill/>
        <a:ln w="9525" algn="ctr">
          <a:noFill/>
          <a:miter lim="800000"/>
          <a:headEnd/>
          <a:tailEnd/>
        </a:ln>
        <a:effectLst/>
      </xdr:spPr>
      <xdr:txBody>
        <a:bodyPr vertOverflow="clip" wrap="square" lIns="74295" tIns="8890" rIns="74295" bIns="8890" anchor="t" upright="1"/>
        <a:lstStyle/>
        <a:p>
          <a:pPr algn="l" rtl="0">
            <a:defRPr sz="1000"/>
          </a:pPr>
          <a:r>
            <a:rPr lang="ja-JP" altLang="en-US" sz="1100" b="0" i="0" u="none" strike="noStrike" baseline="0">
              <a:solidFill>
                <a:srgbClr val="0000FF"/>
              </a:solidFill>
              <a:latin typeface="ＭＳ Ｐゴシック"/>
              <a:ea typeface="ＭＳ Ｐゴシック"/>
            </a:rPr>
            <a:t>③</a:t>
          </a:r>
          <a:endParaRPr lang="ja-JP" altLang="en-US" sz="1100" b="0" i="0" u="none" strike="noStrike" baseline="0">
            <a:solidFill>
              <a:srgbClr val="0000FF"/>
            </a:solidFill>
            <a:latin typeface="Times New Roman"/>
            <a:cs typeface="Times New Roman"/>
          </a:endParaRPr>
        </a:p>
        <a:p>
          <a:pPr algn="l" rtl="0">
            <a:defRPr sz="1000"/>
          </a:pPr>
          <a:endParaRPr lang="ja-JP" altLang="en-US" sz="1100" b="0" i="0" u="none" strike="noStrike" baseline="0">
            <a:solidFill>
              <a:srgbClr val="0000FF"/>
            </a:solidFill>
            <a:latin typeface="Times New Roman"/>
            <a:cs typeface="Times New Roman"/>
          </a:endParaRPr>
        </a:p>
      </xdr:txBody>
    </xdr:sp>
    <xdr:clientData/>
  </xdr:twoCellAnchor>
  <xdr:twoCellAnchor>
    <xdr:from>
      <xdr:col>64</xdr:col>
      <xdr:colOff>0</xdr:colOff>
      <xdr:row>0</xdr:row>
      <xdr:rowOff>0</xdr:rowOff>
    </xdr:from>
    <xdr:to>
      <xdr:col>64</xdr:col>
      <xdr:colOff>0</xdr:colOff>
      <xdr:row>0</xdr:row>
      <xdr:rowOff>0</xdr:rowOff>
    </xdr:to>
    <xdr:sp macro="" textlink="">
      <xdr:nvSpPr>
        <xdr:cNvPr id="29" name="Rectangle 43">
          <a:extLst>
            <a:ext uri="{FF2B5EF4-FFF2-40B4-BE49-F238E27FC236}">
              <a16:creationId xmlns:a16="http://schemas.microsoft.com/office/drawing/2014/main" id="{00000000-0008-0000-0000-00001D000000}"/>
            </a:ext>
          </a:extLst>
        </xdr:cNvPr>
        <xdr:cNvSpPr>
          <a:spLocks noChangeArrowheads="1"/>
        </xdr:cNvSpPr>
      </xdr:nvSpPr>
      <xdr:spPr bwMode="auto">
        <a:xfrm>
          <a:off x="63207900" y="180975"/>
          <a:ext cx="0" cy="0"/>
        </a:xfrm>
        <a:prstGeom prst="rect">
          <a:avLst/>
        </a:prstGeom>
        <a:noFill/>
        <a:ln w="9525" algn="ctr">
          <a:noFill/>
          <a:miter lim="800000"/>
          <a:headEnd/>
          <a:tailEnd/>
        </a:ln>
        <a:effectLst/>
      </xdr:spPr>
      <xdr:txBody>
        <a:bodyPr vertOverflow="clip" wrap="square" lIns="74295" tIns="8890" rIns="74295" bIns="8890" anchor="t" upright="1"/>
        <a:lstStyle/>
        <a:p>
          <a:pPr algn="l" rtl="0">
            <a:defRPr sz="1000"/>
          </a:pPr>
          <a:r>
            <a:rPr lang="ja-JP" altLang="en-US" sz="1100" b="0" i="0" u="none" strike="noStrike" baseline="0">
              <a:solidFill>
                <a:srgbClr val="0000FF"/>
              </a:solidFill>
              <a:latin typeface="ＭＳ Ｐゴシック"/>
              <a:ea typeface="ＭＳ Ｐゴシック"/>
            </a:rPr>
            <a:t>⑦</a:t>
          </a:r>
          <a:endParaRPr lang="ja-JP" altLang="en-US" sz="1100" b="0" i="0" u="none" strike="noStrike" baseline="0">
            <a:solidFill>
              <a:srgbClr val="0000FF"/>
            </a:solidFill>
            <a:latin typeface="Times New Roman"/>
            <a:cs typeface="Times New Roman"/>
          </a:endParaRPr>
        </a:p>
        <a:p>
          <a:pPr algn="l" rtl="0">
            <a:defRPr sz="1000"/>
          </a:pPr>
          <a:endParaRPr lang="ja-JP" altLang="en-US" sz="1100" b="0" i="0" u="none" strike="noStrike" baseline="0">
            <a:solidFill>
              <a:srgbClr val="0000FF"/>
            </a:solidFill>
            <a:latin typeface="Times New Roman"/>
            <a:cs typeface="Times New Roman"/>
          </a:endParaRPr>
        </a:p>
      </xdr:txBody>
    </xdr:sp>
    <xdr:clientData/>
  </xdr:twoCellAnchor>
  <xdr:twoCellAnchor>
    <xdr:from>
      <xdr:col>64</xdr:col>
      <xdr:colOff>0</xdr:colOff>
      <xdr:row>0</xdr:row>
      <xdr:rowOff>0</xdr:rowOff>
    </xdr:from>
    <xdr:to>
      <xdr:col>64</xdr:col>
      <xdr:colOff>0</xdr:colOff>
      <xdr:row>0</xdr:row>
      <xdr:rowOff>0</xdr:rowOff>
    </xdr:to>
    <xdr:sp macro="" textlink="">
      <xdr:nvSpPr>
        <xdr:cNvPr id="30" name="Rectangle 44">
          <a:extLst>
            <a:ext uri="{FF2B5EF4-FFF2-40B4-BE49-F238E27FC236}">
              <a16:creationId xmlns:a16="http://schemas.microsoft.com/office/drawing/2014/main" id="{00000000-0008-0000-0000-00001E000000}"/>
            </a:ext>
          </a:extLst>
        </xdr:cNvPr>
        <xdr:cNvSpPr>
          <a:spLocks noChangeArrowheads="1"/>
        </xdr:cNvSpPr>
      </xdr:nvSpPr>
      <xdr:spPr bwMode="auto">
        <a:xfrm>
          <a:off x="63207900" y="180975"/>
          <a:ext cx="0" cy="0"/>
        </a:xfrm>
        <a:prstGeom prst="rect">
          <a:avLst/>
        </a:prstGeom>
        <a:noFill/>
        <a:ln w="9525" algn="ctr">
          <a:noFill/>
          <a:miter lim="800000"/>
          <a:headEnd/>
          <a:tailEnd/>
        </a:ln>
        <a:effectLst/>
      </xdr:spPr>
      <xdr:txBody>
        <a:bodyPr vertOverflow="clip" wrap="square" lIns="74295" tIns="8890" rIns="74295" bIns="8890" anchor="t" upright="1"/>
        <a:lstStyle/>
        <a:p>
          <a:pPr algn="l" rtl="0">
            <a:defRPr sz="1000"/>
          </a:pPr>
          <a:r>
            <a:rPr lang="ja-JP" altLang="en-US" sz="1100" b="0" i="0" u="none" strike="noStrike" baseline="0">
              <a:solidFill>
                <a:srgbClr val="0000FF"/>
              </a:solidFill>
              <a:latin typeface="ＭＳ Ｐゴシック"/>
              <a:ea typeface="ＭＳ Ｐゴシック"/>
            </a:rPr>
            <a:t>⑧</a:t>
          </a:r>
          <a:endParaRPr lang="ja-JP" altLang="en-US" sz="1100" b="0" i="0" u="none" strike="noStrike" baseline="0">
            <a:solidFill>
              <a:srgbClr val="0000FF"/>
            </a:solidFill>
            <a:latin typeface="Times New Roman"/>
            <a:cs typeface="Times New Roman"/>
          </a:endParaRPr>
        </a:p>
        <a:p>
          <a:pPr algn="l" rtl="0">
            <a:defRPr sz="1000"/>
          </a:pPr>
          <a:endParaRPr lang="ja-JP" altLang="en-US" sz="1100" b="0" i="0" u="none" strike="noStrike" baseline="0">
            <a:solidFill>
              <a:srgbClr val="0000FF"/>
            </a:solidFill>
            <a:latin typeface="Times New Roman"/>
            <a:cs typeface="Times New Roman"/>
          </a:endParaRPr>
        </a:p>
      </xdr:txBody>
    </xdr:sp>
    <xdr:clientData/>
  </xdr:twoCellAnchor>
  <xdr:twoCellAnchor>
    <xdr:from>
      <xdr:col>64</xdr:col>
      <xdr:colOff>0</xdr:colOff>
      <xdr:row>0</xdr:row>
      <xdr:rowOff>0</xdr:rowOff>
    </xdr:from>
    <xdr:to>
      <xdr:col>64</xdr:col>
      <xdr:colOff>0</xdr:colOff>
      <xdr:row>0</xdr:row>
      <xdr:rowOff>0</xdr:rowOff>
    </xdr:to>
    <xdr:sp macro="" textlink="">
      <xdr:nvSpPr>
        <xdr:cNvPr id="31" name="Rectangle 45">
          <a:extLst>
            <a:ext uri="{FF2B5EF4-FFF2-40B4-BE49-F238E27FC236}">
              <a16:creationId xmlns:a16="http://schemas.microsoft.com/office/drawing/2014/main" id="{00000000-0008-0000-0000-00001F000000}"/>
            </a:ext>
          </a:extLst>
        </xdr:cNvPr>
        <xdr:cNvSpPr>
          <a:spLocks noChangeArrowheads="1"/>
        </xdr:cNvSpPr>
      </xdr:nvSpPr>
      <xdr:spPr bwMode="auto">
        <a:xfrm>
          <a:off x="63207900" y="180975"/>
          <a:ext cx="0" cy="0"/>
        </a:xfrm>
        <a:prstGeom prst="rect">
          <a:avLst/>
        </a:prstGeom>
        <a:noFill/>
        <a:ln w="9525" algn="ctr">
          <a:noFill/>
          <a:miter lim="800000"/>
          <a:headEnd/>
          <a:tailEnd/>
        </a:ln>
        <a:effectLst/>
      </xdr:spPr>
      <xdr:txBody>
        <a:bodyPr vertOverflow="clip" wrap="square" lIns="74295" tIns="8890" rIns="74295" bIns="8890" anchor="t" upright="1"/>
        <a:lstStyle/>
        <a:p>
          <a:pPr algn="l" rtl="0">
            <a:defRPr sz="1000"/>
          </a:pPr>
          <a:r>
            <a:rPr lang="ja-JP" altLang="en-US" sz="1100" b="0" i="0" u="none" strike="noStrike" baseline="0">
              <a:solidFill>
                <a:srgbClr val="0000FF"/>
              </a:solidFill>
              <a:latin typeface="ＭＳ Ｐゴシック"/>
              <a:ea typeface="ＭＳ Ｐゴシック"/>
            </a:rPr>
            <a:t>⑨</a:t>
          </a:r>
          <a:endParaRPr lang="ja-JP" altLang="en-US" sz="1100" b="0" i="0" u="none" strike="noStrike" baseline="0">
            <a:solidFill>
              <a:srgbClr val="0000FF"/>
            </a:solidFill>
            <a:latin typeface="Times New Roman"/>
            <a:cs typeface="Times New Roman"/>
          </a:endParaRPr>
        </a:p>
        <a:p>
          <a:pPr algn="l" rtl="0">
            <a:defRPr sz="1000"/>
          </a:pPr>
          <a:endParaRPr lang="ja-JP" altLang="en-US" sz="1100" b="0" i="0" u="none" strike="noStrike" baseline="0">
            <a:solidFill>
              <a:srgbClr val="0000FF"/>
            </a:solidFill>
            <a:latin typeface="Times New Roman"/>
            <a:cs typeface="Times New Roman"/>
          </a:endParaRPr>
        </a:p>
      </xdr:txBody>
    </xdr:sp>
    <xdr:clientData/>
  </xdr:twoCellAnchor>
  <xdr:twoCellAnchor>
    <xdr:from>
      <xdr:col>64</xdr:col>
      <xdr:colOff>0</xdr:colOff>
      <xdr:row>0</xdr:row>
      <xdr:rowOff>0</xdr:rowOff>
    </xdr:from>
    <xdr:to>
      <xdr:col>64</xdr:col>
      <xdr:colOff>0</xdr:colOff>
      <xdr:row>0</xdr:row>
      <xdr:rowOff>0</xdr:rowOff>
    </xdr:to>
    <xdr:sp macro="" textlink="">
      <xdr:nvSpPr>
        <xdr:cNvPr id="32" name="Rectangle 46">
          <a:extLst>
            <a:ext uri="{FF2B5EF4-FFF2-40B4-BE49-F238E27FC236}">
              <a16:creationId xmlns:a16="http://schemas.microsoft.com/office/drawing/2014/main" id="{00000000-0008-0000-0000-000020000000}"/>
            </a:ext>
          </a:extLst>
        </xdr:cNvPr>
        <xdr:cNvSpPr>
          <a:spLocks noChangeArrowheads="1"/>
        </xdr:cNvSpPr>
      </xdr:nvSpPr>
      <xdr:spPr bwMode="auto">
        <a:xfrm>
          <a:off x="63207900" y="180975"/>
          <a:ext cx="0" cy="0"/>
        </a:xfrm>
        <a:prstGeom prst="rect">
          <a:avLst/>
        </a:prstGeom>
        <a:noFill/>
        <a:ln w="9525" algn="ctr">
          <a:noFill/>
          <a:miter lim="800000"/>
          <a:headEnd/>
          <a:tailEnd/>
        </a:ln>
        <a:effectLst/>
      </xdr:spPr>
      <xdr:txBody>
        <a:bodyPr vertOverflow="clip" wrap="square" lIns="74295" tIns="8890" rIns="74295" bIns="8890" anchor="t" upright="1"/>
        <a:lstStyle/>
        <a:p>
          <a:pPr algn="l" rtl="0">
            <a:defRPr sz="1000"/>
          </a:pPr>
          <a:r>
            <a:rPr lang="ja-JP" altLang="en-US" sz="1100" b="0" i="0" u="none" strike="noStrike" baseline="0">
              <a:solidFill>
                <a:srgbClr val="0000FF"/>
              </a:solidFill>
              <a:latin typeface="ＭＳ Ｐゴシック"/>
              <a:ea typeface="ＭＳ Ｐゴシック"/>
            </a:rPr>
            <a:t>④</a:t>
          </a:r>
          <a:endParaRPr lang="ja-JP" altLang="en-US" sz="1100" b="0" i="0" u="none" strike="noStrike" baseline="0">
            <a:solidFill>
              <a:srgbClr val="0000FF"/>
            </a:solidFill>
            <a:latin typeface="Times New Roman"/>
            <a:cs typeface="Times New Roman"/>
          </a:endParaRPr>
        </a:p>
        <a:p>
          <a:pPr algn="l" rtl="0">
            <a:defRPr sz="1000"/>
          </a:pPr>
          <a:endParaRPr lang="ja-JP" altLang="en-US" sz="1100" b="0" i="0" u="none" strike="noStrike" baseline="0">
            <a:solidFill>
              <a:srgbClr val="0000FF"/>
            </a:solidFill>
            <a:latin typeface="Times New Roman"/>
            <a:cs typeface="Times New Roman"/>
          </a:endParaRPr>
        </a:p>
      </xdr:txBody>
    </xdr:sp>
    <xdr:clientData/>
  </xdr:twoCellAnchor>
  <xdr:twoCellAnchor>
    <xdr:from>
      <xdr:col>64</xdr:col>
      <xdr:colOff>0</xdr:colOff>
      <xdr:row>0</xdr:row>
      <xdr:rowOff>0</xdr:rowOff>
    </xdr:from>
    <xdr:to>
      <xdr:col>64</xdr:col>
      <xdr:colOff>0</xdr:colOff>
      <xdr:row>0</xdr:row>
      <xdr:rowOff>0</xdr:rowOff>
    </xdr:to>
    <xdr:sp macro="" textlink="">
      <xdr:nvSpPr>
        <xdr:cNvPr id="33" name="Rectangle 47">
          <a:extLst>
            <a:ext uri="{FF2B5EF4-FFF2-40B4-BE49-F238E27FC236}">
              <a16:creationId xmlns:a16="http://schemas.microsoft.com/office/drawing/2014/main" id="{00000000-0008-0000-0000-000021000000}"/>
            </a:ext>
          </a:extLst>
        </xdr:cNvPr>
        <xdr:cNvSpPr>
          <a:spLocks noChangeArrowheads="1"/>
        </xdr:cNvSpPr>
      </xdr:nvSpPr>
      <xdr:spPr bwMode="auto">
        <a:xfrm>
          <a:off x="63207900" y="180975"/>
          <a:ext cx="0" cy="0"/>
        </a:xfrm>
        <a:prstGeom prst="rect">
          <a:avLst/>
        </a:prstGeom>
        <a:noFill/>
        <a:ln w="9525" algn="ctr">
          <a:noFill/>
          <a:miter lim="800000"/>
          <a:headEnd/>
          <a:tailEnd/>
        </a:ln>
        <a:effectLst/>
      </xdr:spPr>
      <xdr:txBody>
        <a:bodyPr vertOverflow="clip" wrap="square" lIns="74295" tIns="8890" rIns="74295" bIns="8890" anchor="t" upright="1"/>
        <a:lstStyle/>
        <a:p>
          <a:pPr algn="l" rtl="0">
            <a:defRPr sz="1000"/>
          </a:pPr>
          <a:r>
            <a:rPr lang="ja-JP" altLang="en-US" sz="1100" b="0" i="0" u="none" strike="noStrike" baseline="0">
              <a:solidFill>
                <a:srgbClr val="0000FF"/>
              </a:solidFill>
              <a:latin typeface="ＭＳ Ｐゴシック"/>
              <a:ea typeface="ＭＳ Ｐゴシック"/>
            </a:rPr>
            <a:t>④</a:t>
          </a:r>
          <a:endParaRPr lang="ja-JP" altLang="en-US" sz="1100" b="0" i="0" u="none" strike="noStrike" baseline="0">
            <a:solidFill>
              <a:srgbClr val="0000FF"/>
            </a:solidFill>
            <a:latin typeface="Times New Roman"/>
            <a:cs typeface="Times New Roman"/>
          </a:endParaRPr>
        </a:p>
        <a:p>
          <a:pPr algn="l" rtl="0">
            <a:defRPr sz="1000"/>
          </a:pPr>
          <a:endParaRPr lang="ja-JP" altLang="en-US" sz="1100" b="0" i="0" u="none" strike="noStrike" baseline="0">
            <a:solidFill>
              <a:srgbClr val="0000FF"/>
            </a:solidFill>
            <a:latin typeface="Times New Roman"/>
            <a:cs typeface="Times New Roman"/>
          </a:endParaRPr>
        </a:p>
      </xdr:txBody>
    </xdr:sp>
    <xdr:clientData/>
  </xdr:twoCellAnchor>
  <xdr:twoCellAnchor>
    <xdr:from>
      <xdr:col>64</xdr:col>
      <xdr:colOff>0</xdr:colOff>
      <xdr:row>0</xdr:row>
      <xdr:rowOff>0</xdr:rowOff>
    </xdr:from>
    <xdr:to>
      <xdr:col>64</xdr:col>
      <xdr:colOff>0</xdr:colOff>
      <xdr:row>0</xdr:row>
      <xdr:rowOff>0</xdr:rowOff>
    </xdr:to>
    <xdr:sp macro="" textlink="">
      <xdr:nvSpPr>
        <xdr:cNvPr id="34" name="Rectangle 48">
          <a:extLst>
            <a:ext uri="{FF2B5EF4-FFF2-40B4-BE49-F238E27FC236}">
              <a16:creationId xmlns:a16="http://schemas.microsoft.com/office/drawing/2014/main" id="{00000000-0008-0000-0000-000022000000}"/>
            </a:ext>
          </a:extLst>
        </xdr:cNvPr>
        <xdr:cNvSpPr>
          <a:spLocks noChangeArrowheads="1"/>
        </xdr:cNvSpPr>
      </xdr:nvSpPr>
      <xdr:spPr bwMode="auto">
        <a:xfrm>
          <a:off x="63207900" y="180975"/>
          <a:ext cx="0" cy="0"/>
        </a:xfrm>
        <a:prstGeom prst="rect">
          <a:avLst/>
        </a:prstGeom>
        <a:solidFill>
          <a:srgbClr val="FFFF00">
            <a:alpha val="30196"/>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mvsvm02\&#25945;&#32946;&#12539;&#23398;&#29983;&#25903;&#25588;&#37096;\&#25945;&#32946;&#23398;&#29983;&#12539;&#30041;&#23398;&#29983;&#35506;\&#28023;&#22806;&#30041;&#23398;&#20418;\02%20JASSO&#22888;&#23398;&#37329;\21%20&#27096;&#24335;_&#25163;&#24341;&#12365;\R2_2020\2020_&#27966;&#36963;_CSV&#22793;&#25563;&#12484;&#12540;&#12523;\&#12304;&#27966;&#12305;&#30331;&#37682;&#12487;&#12540;&#12479;CSV&#22793;&#25563;&#12484;&#12540;&#12523;.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mvsvm02\&#25945;&#32946;&#12539;&#23398;&#29983;&#25903;&#25588;&#37096;\&#25945;&#32946;&#23398;&#29983;&#12539;&#30041;&#23398;&#29983;&#35506;\&#28023;&#22806;&#30041;&#23398;&#20418;\02%20JASSO&#22888;&#23398;&#37329;\21%20&#27096;&#24335;_&#25163;&#24341;&#12365;\R3_2021\2021_&#27966;&#36963;_&#27096;&#24335;\&#26481;&#21271;&#22823;&#23398;&#29420;&#33258;&#27096;&#24335;\2021&#24180;&#24230;&#12304;&#27966;&#12305;&#30331;&#37682;&#12487;&#12540;&#12479;CSV&#22793;&#25563;&#12484;&#12540;&#12523;.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jmvsvm02\&#25945;&#32946;&#12539;&#23398;&#29983;&#25903;&#25588;&#37096;\&#25945;&#32946;&#23398;&#29983;&#12539;&#30041;&#23398;&#29983;&#35506;\&#28023;&#22806;&#30041;&#23398;&#20418;\02%20JASSO&#22888;&#23398;&#37329;\21%20&#27096;&#24335;_&#25163;&#24341;&#12365;\R3_2021\2021_&#27966;&#36963;_CSV&#22793;&#25563;&#12484;&#12540;&#12523;\2021&#24180;&#24230;&#12304;&#27966;&#12305;&#30331;&#37682;&#12487;&#12540;&#12479;CSV&#22793;&#25563;&#12484;&#12540;&#1252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新規】登録データ"/>
      <sheetName val="【CSV】登録データ"/>
      <sheetName val="【CSV】登録データ参照"/>
      <sheetName val="国・地域コード"/>
      <sheetName val="奨学金支給月額"/>
      <sheetName val="設定"/>
    </sheetNames>
    <sheetDataSet>
      <sheetData sheetId="0" refreshError="1"/>
      <sheetData sheetId="1" refreshError="1"/>
      <sheetData sheetId="2" refreshError="1"/>
      <sheetData sheetId="3" refreshError="1"/>
      <sheetData sheetId="4" refreshError="1"/>
      <sheetData sheetId="5">
        <row r="3">
          <cell r="Q3" t="str">
            <v>○</v>
          </cell>
        </row>
        <row r="4">
          <cell r="Q4" t="str">
            <v>○</v>
          </cell>
        </row>
        <row r="5">
          <cell r="Q5" t="str">
            <v>○</v>
          </cell>
        </row>
        <row r="6">
          <cell r="Q6"/>
        </row>
        <row r="7">
          <cell r="Q7" t="str">
            <v>取消（補欠なし）</v>
          </cell>
        </row>
        <row r="8">
          <cell r="Q8" t="str">
            <v>取消（補欠あり）</v>
          </cell>
        </row>
        <row r="11">
          <cell r="Q11" t="str">
            <v>男</v>
          </cell>
        </row>
        <row r="12">
          <cell r="Q12" t="str">
            <v>女</v>
          </cell>
        </row>
        <row r="13">
          <cell r="Q13" t="str">
            <v>許可あり</v>
          </cell>
        </row>
        <row r="14">
          <cell r="Q14" t="str">
            <v>2.3以上の成績がある</v>
          </cell>
        </row>
        <row r="15">
          <cell r="Q15" t="str">
            <v>審査済</v>
          </cell>
        </row>
        <row r="16">
          <cell r="Q16" t="str">
            <v>不要</v>
          </cell>
        </row>
        <row r="17">
          <cell r="Q17" t="str">
            <v>取得済</v>
          </cell>
        </row>
        <row r="18">
          <cell r="Q18" t="str">
            <v>審査済</v>
          </cell>
        </row>
        <row r="19">
          <cell r="Q19" t="str">
            <v>給付奨学金の併給なし</v>
          </cell>
        </row>
        <row r="20">
          <cell r="Q20" t="str">
            <v>月額60,000円以下</v>
          </cell>
        </row>
        <row r="21">
          <cell r="Q21" t="str">
            <v>月額60,001円以上 70,000円以下</v>
          </cell>
        </row>
        <row r="22">
          <cell r="Q22" t="str">
            <v>月額70,001円以上 80,000円以下</v>
          </cell>
        </row>
        <row r="23">
          <cell r="Q23" t="str">
            <v>月額80,001円以上 100,000円以下</v>
          </cell>
        </row>
        <row r="29">
          <cell r="Q29" t="str">
            <v>U</v>
          </cell>
        </row>
        <row r="30">
          <cell r="Q30" t="str">
            <v>M</v>
          </cell>
        </row>
        <row r="31">
          <cell r="Q31" t="str">
            <v>D</v>
          </cell>
        </row>
        <row r="32">
          <cell r="Q32" t="str">
            <v>J</v>
          </cell>
        </row>
        <row r="33">
          <cell r="Q33" t="str">
            <v>C</v>
          </cell>
        </row>
        <row r="34">
          <cell r="Q34" t="str">
            <v>C専攻科</v>
          </cell>
        </row>
        <row r="35">
          <cell r="Q35" t="str">
            <v>P</v>
          </cell>
        </row>
        <row r="36">
          <cell r="Q36" t="str">
            <v>協定</v>
          </cell>
        </row>
        <row r="37">
          <cell r="Q37" t="str">
            <v>Ｃ協定</v>
          </cell>
        </row>
        <row r="38">
          <cell r="Q38" t="str">
            <v>合意</v>
          </cell>
        </row>
        <row r="39">
          <cell r="Q39" t="str">
            <v>Ｃ合意</v>
          </cell>
        </row>
        <row r="40">
          <cell r="Q40" t="str">
            <v>記載なし</v>
          </cell>
        </row>
        <row r="41">
          <cell r="Q41" t="str">
            <v>記載あり</v>
          </cell>
        </row>
        <row r="42">
          <cell r="Q42" t="str">
            <v>無</v>
          </cell>
        </row>
        <row r="43">
          <cell r="Q43" t="str">
            <v>有</v>
          </cell>
        </row>
        <row r="44">
          <cell r="Q44" t="str">
            <v>日本国籍</v>
          </cell>
        </row>
        <row r="45">
          <cell r="Q45" t="str">
            <v>日本永住権</v>
          </cell>
        </row>
        <row r="46">
          <cell r="Q46" t="str">
            <v>レベル１以下</v>
          </cell>
        </row>
        <row r="47">
          <cell r="Q47" t="str">
            <v>対象外</v>
          </cell>
        </row>
        <row r="48">
          <cell r="Q48" t="str">
            <v>対象</v>
          </cell>
        </row>
        <row r="49">
          <cell r="Q49" t="str">
            <v>父母双方</v>
          </cell>
        </row>
        <row r="50">
          <cell r="Q50" t="str">
            <v>父母のいずれか</v>
          </cell>
        </row>
        <row r="51">
          <cell r="Q51" t="str">
            <v>父母以外</v>
          </cell>
        </row>
        <row r="52">
          <cell r="Q52" t="str">
            <v>独立生計者</v>
          </cell>
        </row>
        <row r="53">
          <cell r="Q53" t="str">
            <v>給与所得以外を含む（200万円以下）</v>
          </cell>
        </row>
        <row r="54">
          <cell r="Q54" t="str">
            <v>給与所得のみ（300万円以下）</v>
          </cell>
        </row>
        <row r="55">
          <cell r="Q55" t="str">
            <v>家族構成申告書</v>
          </cell>
        </row>
        <row r="56">
          <cell r="Q56" t="str">
            <v>独立生計者収入・支出確認書</v>
          </cell>
        </row>
        <row r="57">
          <cell r="Q57" t="str">
            <v>○</v>
          </cell>
        </row>
        <row r="58">
          <cell r="Q58" t="str">
            <v>2018年所得証明書</v>
          </cell>
        </row>
        <row r="59">
          <cell r="Q59" t="str">
            <v>2019年所得証明書</v>
          </cell>
        </row>
        <row r="60">
          <cell r="Q60" t="str">
            <v>2019年源泉徴収票</v>
          </cell>
        </row>
        <row r="61">
          <cell r="Q61" t="str">
            <v>2019年確定申告書（控え）</v>
          </cell>
        </row>
        <row r="62">
          <cell r="Q62" t="str">
            <v>（e-Taxの場合）2019年確定申告書及び受信通知又は即時通知</v>
          </cell>
        </row>
        <row r="63">
          <cell r="Q63" t="str">
            <v>複数の書類で確認</v>
          </cell>
        </row>
        <row r="64">
          <cell r="Q64" t="str">
            <v>その他</v>
          </cell>
        </row>
        <row r="65">
          <cell r="Q65" t="str">
            <v>2018年所得証明書</v>
          </cell>
        </row>
        <row r="66">
          <cell r="Q66" t="str">
            <v>2019年所得証明書</v>
          </cell>
        </row>
        <row r="67">
          <cell r="Q67" t="str">
            <v>2019年源泉徴収票</v>
          </cell>
        </row>
        <row r="68">
          <cell r="Q68" t="str">
            <v>2019年確定申告書（控え）</v>
          </cell>
        </row>
        <row r="69">
          <cell r="Q69" t="str">
            <v>（e-Taxの場合）2019年確定申告書及び受信通知又は即時通知</v>
          </cell>
        </row>
        <row r="70">
          <cell r="Q70" t="str">
            <v>複数の書類で確認</v>
          </cell>
        </row>
        <row r="71">
          <cell r="Q71" t="str">
            <v>その他</v>
          </cell>
        </row>
        <row r="72">
          <cell r="Q72" t="str">
            <v>〇</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新規】登録データ"/>
      <sheetName val="【CSV】登録データ"/>
      <sheetName val="【CSV】登録データ参照"/>
      <sheetName val="国・地域コード"/>
      <sheetName val="奨学金支給月額"/>
      <sheetName val="設定"/>
    </sheetNames>
    <sheetDataSet>
      <sheetData sheetId="0"/>
      <sheetData sheetId="1"/>
      <sheetData sheetId="2"/>
      <sheetData sheetId="3"/>
      <sheetData sheetId="4"/>
      <sheetData sheetId="5">
        <row r="3">
          <cell r="Q3" t="str">
            <v>○</v>
          </cell>
        </row>
        <row r="4">
          <cell r="Q4" t="str">
            <v>○</v>
          </cell>
        </row>
        <row r="5">
          <cell r="Q5" t="str">
            <v>○</v>
          </cell>
        </row>
        <row r="6">
          <cell r="Q6"/>
        </row>
        <row r="7">
          <cell r="Q7" t="str">
            <v>取消（補欠なし）</v>
          </cell>
        </row>
        <row r="8">
          <cell r="Q8" t="str">
            <v>取消（補欠あり）</v>
          </cell>
        </row>
        <row r="11">
          <cell r="Q11" t="str">
            <v>男</v>
          </cell>
        </row>
        <row r="12">
          <cell r="Q12" t="str">
            <v>女</v>
          </cell>
        </row>
        <row r="13">
          <cell r="Q13" t="str">
            <v>許可あり</v>
          </cell>
        </row>
        <row r="14">
          <cell r="Q14" t="str">
            <v>2.3以上の成績がある</v>
          </cell>
        </row>
        <row r="15">
          <cell r="Q15" t="str">
            <v>審査済</v>
          </cell>
        </row>
        <row r="16">
          <cell r="Q16" t="str">
            <v>不要</v>
          </cell>
        </row>
        <row r="17">
          <cell r="Q17" t="str">
            <v>取得済</v>
          </cell>
        </row>
        <row r="18">
          <cell r="Q18" t="str">
            <v>審査済</v>
          </cell>
        </row>
        <row r="19">
          <cell r="Q19" t="str">
            <v>給付奨学金の併給なし</v>
          </cell>
        </row>
        <row r="20">
          <cell r="Q20" t="str">
            <v>月額60,000円以下</v>
          </cell>
        </row>
        <row r="21">
          <cell r="Q21" t="str">
            <v>月額60,001円以上 70,000円以下</v>
          </cell>
        </row>
        <row r="22">
          <cell r="Q22" t="str">
            <v>月額70,001円以上 80,000円以下</v>
          </cell>
        </row>
        <row r="23">
          <cell r="Q23" t="str">
            <v>月額80,001円以上 100,000円以下</v>
          </cell>
        </row>
        <row r="29">
          <cell r="Q29" t="str">
            <v>U</v>
          </cell>
        </row>
        <row r="30">
          <cell r="Q30" t="str">
            <v>M</v>
          </cell>
        </row>
        <row r="31">
          <cell r="Q31" t="str">
            <v>D</v>
          </cell>
        </row>
        <row r="32">
          <cell r="Q32" t="str">
            <v>J</v>
          </cell>
        </row>
        <row r="33">
          <cell r="Q33" t="str">
            <v>C</v>
          </cell>
        </row>
        <row r="34">
          <cell r="Q34" t="str">
            <v>C専攻科</v>
          </cell>
        </row>
        <row r="35">
          <cell r="Q35" t="str">
            <v>P</v>
          </cell>
        </row>
        <row r="36">
          <cell r="Q36" t="str">
            <v>協定</v>
          </cell>
        </row>
        <row r="37">
          <cell r="Q37" t="str">
            <v>Ｃ協定</v>
          </cell>
        </row>
        <row r="38">
          <cell r="Q38" t="str">
            <v>合意</v>
          </cell>
        </row>
        <row r="39">
          <cell r="Q39" t="str">
            <v>Ｃ合意</v>
          </cell>
        </row>
        <row r="40">
          <cell r="Q40" t="str">
            <v>記載なし</v>
          </cell>
        </row>
        <row r="41">
          <cell r="Q41" t="str">
            <v>記載あり</v>
          </cell>
        </row>
        <row r="42">
          <cell r="Q42" t="str">
            <v>無</v>
          </cell>
        </row>
        <row r="43">
          <cell r="Q43" t="str">
            <v>有</v>
          </cell>
        </row>
        <row r="44">
          <cell r="Q44" t="str">
            <v>日本国籍</v>
          </cell>
        </row>
        <row r="45">
          <cell r="Q45" t="str">
            <v>日本永住権</v>
          </cell>
        </row>
        <row r="46">
          <cell r="Q46" t="str">
            <v>レベル１以下</v>
          </cell>
        </row>
        <row r="47">
          <cell r="Q47" t="str">
            <v>対象外</v>
          </cell>
        </row>
        <row r="48">
          <cell r="Q48" t="str">
            <v>対象</v>
          </cell>
        </row>
        <row r="49">
          <cell r="Q49" t="str">
            <v>父母双方</v>
          </cell>
        </row>
        <row r="50">
          <cell r="Q50" t="str">
            <v>父母のいずれか</v>
          </cell>
        </row>
        <row r="51">
          <cell r="Q51" t="str">
            <v>父母以外</v>
          </cell>
        </row>
        <row r="52">
          <cell r="Q52" t="str">
            <v>独立生計者</v>
          </cell>
        </row>
        <row r="53">
          <cell r="Q53" t="str">
            <v>給与所得以外を含む（200万円以下）</v>
          </cell>
        </row>
        <row r="54">
          <cell r="Q54" t="str">
            <v>給与所得のみ（300万円以下）</v>
          </cell>
        </row>
        <row r="55">
          <cell r="Q55" t="str">
            <v>家族構成申告書</v>
          </cell>
        </row>
        <row r="56">
          <cell r="Q56" t="str">
            <v>独立生計者収入・支出確認書</v>
          </cell>
        </row>
        <row r="57">
          <cell r="Q57" t="str">
            <v>○</v>
          </cell>
        </row>
        <row r="58">
          <cell r="Q58" t="str">
            <v>2019年所得証明書</v>
          </cell>
        </row>
        <row r="59">
          <cell r="Q59" t="str">
            <v>2020年所得証明書</v>
          </cell>
        </row>
        <row r="60">
          <cell r="Q60" t="str">
            <v>2020年源泉徴収票</v>
          </cell>
        </row>
        <row r="61">
          <cell r="Q61" t="str">
            <v>2020年確定申告書（控え）</v>
          </cell>
        </row>
        <row r="62">
          <cell r="Q62" t="str">
            <v>（e-Taxの場合）2020年確定申告書及び受信通知又は即時通知</v>
          </cell>
        </row>
        <row r="63">
          <cell r="Q63" t="str">
            <v>複数の書類で確認</v>
          </cell>
        </row>
        <row r="64">
          <cell r="Q64" t="str">
            <v>その他</v>
          </cell>
        </row>
        <row r="65">
          <cell r="Q65" t="str">
            <v>2019年所得証明書</v>
          </cell>
        </row>
        <row r="66">
          <cell r="Q66" t="str">
            <v>2020年所得証明書</v>
          </cell>
        </row>
        <row r="67">
          <cell r="Q67" t="str">
            <v>2020年源泉徴収票</v>
          </cell>
        </row>
        <row r="68">
          <cell r="Q68" t="str">
            <v>2020年確定申告書（控え）</v>
          </cell>
        </row>
        <row r="69">
          <cell r="Q69" t="str">
            <v>（e-Taxの場合）2020年確定申告書及び受信通知又は即時通知</v>
          </cell>
        </row>
        <row r="70">
          <cell r="Q70" t="str">
            <v>複数の書類で確認</v>
          </cell>
        </row>
        <row r="71">
          <cell r="Q71" t="str">
            <v>その他</v>
          </cell>
        </row>
        <row r="72">
          <cell r="Q72" t="str">
            <v>〇</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新規】登録データ"/>
      <sheetName val="【CSV】登録データ"/>
      <sheetName val="【CSV】登録データ参照"/>
      <sheetName val="国・地域コード"/>
      <sheetName val="奨学金支給月額"/>
      <sheetName val="設定"/>
    </sheetNames>
    <sheetDataSet>
      <sheetData sheetId="0"/>
      <sheetData sheetId="1"/>
      <sheetData sheetId="2"/>
      <sheetData sheetId="3"/>
      <sheetData sheetId="4"/>
      <sheetData sheetId="5">
        <row r="19">
          <cell r="Q19" t="str">
            <v>給付奨学金の併給なし</v>
          </cell>
        </row>
        <row r="20">
          <cell r="Q20" t="str">
            <v>月額60,000円以下</v>
          </cell>
        </row>
        <row r="21">
          <cell r="Q21" t="str">
            <v>月額60,001円以上 70,000円以下</v>
          </cell>
        </row>
        <row r="22">
          <cell r="Q22" t="str">
            <v>月額70,001円以上 80,000円以下</v>
          </cell>
        </row>
        <row r="23">
          <cell r="Q23" t="str">
            <v>月額80,001円以上 100,000円以下</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44"/>
  <sheetViews>
    <sheetView zoomScale="85" zoomScaleNormal="85" workbookViewId="0">
      <selection activeCell="L3" sqref="L3"/>
    </sheetView>
  </sheetViews>
  <sheetFormatPr defaultRowHeight="18.75" x14ac:dyDescent="0.4"/>
  <cols>
    <col min="1" max="1" width="6.375" style="32" customWidth="1"/>
    <col min="2" max="3" width="10.625" style="32" customWidth="1"/>
    <col min="4" max="5" width="8.375" style="32" customWidth="1"/>
    <col min="6" max="6" width="16.625" customWidth="1"/>
    <col min="7" max="8" width="11.5" customWidth="1"/>
    <col min="9" max="9" width="18.25" customWidth="1"/>
    <col min="10" max="11" width="11.375" customWidth="1"/>
    <col min="12" max="12" width="10.125" customWidth="1"/>
    <col min="13" max="13" width="11" customWidth="1"/>
    <col min="14" max="14" width="16.5" customWidth="1"/>
    <col min="19" max="19" width="10.375" bestFit="1" customWidth="1"/>
    <col min="23" max="23" width="18.375" customWidth="1"/>
    <col min="26" max="26" width="16.75" customWidth="1"/>
    <col min="30" max="31" width="12.625" customWidth="1"/>
    <col min="32" max="32" width="33.25" customWidth="1"/>
    <col min="33" max="34" width="41.5" customWidth="1"/>
    <col min="35" max="35" width="31.75" customWidth="1"/>
    <col min="36" max="36" width="10.625" customWidth="1"/>
    <col min="38" max="38" width="16.125" customWidth="1"/>
    <col min="41" max="41" width="31.375" customWidth="1"/>
    <col min="45" max="45" width="19.875" customWidth="1"/>
    <col min="46" max="47" width="20.25" customWidth="1"/>
    <col min="48" max="49" width="19.25" customWidth="1"/>
  </cols>
  <sheetData>
    <row r="1" spans="1:77" ht="29.25" customHeight="1" x14ac:dyDescent="0.4">
      <c r="A1" s="6" t="s">
        <v>425</v>
      </c>
      <c r="G1" s="7"/>
      <c r="H1" s="7"/>
      <c r="I1" s="1"/>
      <c r="J1" s="1"/>
      <c r="K1" s="1"/>
      <c r="L1" s="1"/>
      <c r="M1" s="1"/>
      <c r="N1" s="2"/>
      <c r="O1" s="2"/>
      <c r="P1" s="2"/>
      <c r="Q1" s="2"/>
      <c r="R1" s="2"/>
      <c r="S1" s="2"/>
      <c r="T1" s="2"/>
      <c r="U1" s="2"/>
      <c r="V1" s="2"/>
      <c r="W1" s="2"/>
      <c r="X1" s="2"/>
      <c r="Y1" s="4"/>
      <c r="Z1" s="2"/>
      <c r="AA1" s="1"/>
      <c r="AB1" s="2"/>
      <c r="AC1" s="1"/>
      <c r="AD1" s="4"/>
      <c r="AE1" s="4"/>
      <c r="AF1" s="4"/>
      <c r="AG1" s="2"/>
      <c r="AH1" s="2"/>
      <c r="AI1" s="2"/>
      <c r="AJ1" s="2"/>
      <c r="AK1" s="2"/>
      <c r="AL1" s="2"/>
      <c r="AM1" s="3"/>
      <c r="AN1" s="8"/>
      <c r="AO1" s="8"/>
      <c r="AP1" s="3"/>
      <c r="AQ1" s="8"/>
      <c r="AR1" s="2"/>
      <c r="AS1" s="9"/>
      <c r="AT1" s="10"/>
      <c r="AU1" s="10"/>
      <c r="AV1" s="9"/>
      <c r="AW1" s="10"/>
      <c r="AX1" s="5"/>
      <c r="AY1" s="9"/>
      <c r="AZ1" s="10"/>
      <c r="BA1" s="1"/>
      <c r="BB1" s="10"/>
      <c r="BC1" s="9"/>
      <c r="BD1" s="10"/>
      <c r="BE1" s="5"/>
      <c r="BF1" s="9"/>
      <c r="BG1" s="10"/>
      <c r="BH1" s="10"/>
      <c r="BI1" s="9"/>
      <c r="BJ1" s="10"/>
      <c r="BK1" s="5"/>
      <c r="BL1" s="2"/>
      <c r="BM1" s="1"/>
      <c r="BN1" s="1"/>
      <c r="BO1" s="1"/>
      <c r="BP1" s="1"/>
      <c r="BQ1" s="1"/>
      <c r="BR1" s="1"/>
      <c r="BS1" s="1"/>
      <c r="BT1" s="1"/>
      <c r="BU1" s="1"/>
      <c r="BV1" s="1"/>
      <c r="BW1" s="1"/>
      <c r="BX1" s="1"/>
      <c r="BY1" s="1"/>
    </row>
    <row r="2" spans="1:77" ht="27.75" customHeight="1" x14ac:dyDescent="0.4">
      <c r="A2" s="176"/>
      <c r="B2" s="193" t="s">
        <v>404</v>
      </c>
      <c r="C2" s="194"/>
      <c r="D2" s="197" t="s">
        <v>405</v>
      </c>
      <c r="E2" s="198"/>
      <c r="F2" s="201" t="s">
        <v>406</v>
      </c>
      <c r="G2" s="201" t="s">
        <v>407</v>
      </c>
      <c r="H2" s="201" t="s">
        <v>430</v>
      </c>
      <c r="I2" s="204" t="s">
        <v>408</v>
      </c>
      <c r="J2" s="205"/>
      <c r="K2" s="205"/>
      <c r="L2" s="206"/>
      <c r="M2" s="188" t="s">
        <v>409</v>
      </c>
      <c r="N2" s="188"/>
      <c r="O2" s="188"/>
      <c r="P2" s="188"/>
      <c r="Q2" s="188"/>
      <c r="R2" s="188"/>
      <c r="S2" s="188"/>
      <c r="T2" s="188"/>
      <c r="U2" s="188"/>
      <c r="V2" s="188"/>
      <c r="W2" s="188"/>
      <c r="X2" s="188"/>
      <c r="Y2" s="188"/>
      <c r="Z2" s="188"/>
      <c r="AA2" s="188"/>
      <c r="AB2" s="188"/>
      <c r="AC2" s="188"/>
      <c r="AD2" s="189" t="s">
        <v>426</v>
      </c>
      <c r="AE2" s="189"/>
      <c r="AF2" s="189"/>
      <c r="AG2" s="189"/>
      <c r="AH2" s="189"/>
      <c r="AI2" s="189"/>
      <c r="AJ2" s="189"/>
      <c r="AK2" s="190" t="s">
        <v>427</v>
      </c>
      <c r="AL2" s="190"/>
      <c r="AM2" s="190"/>
      <c r="AN2" s="190"/>
      <c r="AO2" s="190"/>
      <c r="AP2" s="190"/>
      <c r="AQ2" s="190"/>
      <c r="AR2" s="190"/>
      <c r="AS2" s="190"/>
      <c r="AT2" s="190"/>
      <c r="AU2" s="190"/>
      <c r="AV2" s="190"/>
      <c r="AW2" s="190"/>
      <c r="AX2" s="191" t="s">
        <v>428</v>
      </c>
      <c r="AY2" s="191"/>
      <c r="AZ2" s="191"/>
      <c r="BA2" s="192" t="s">
        <v>429</v>
      </c>
      <c r="BB2" s="192"/>
      <c r="BC2" s="192"/>
      <c r="BD2" s="192"/>
      <c r="BE2" s="192"/>
      <c r="BF2" s="192"/>
      <c r="BG2" s="192"/>
      <c r="BH2" s="192"/>
      <c r="BI2" s="192"/>
      <c r="BJ2" s="192"/>
      <c r="BK2" s="192"/>
      <c r="BL2" s="192"/>
      <c r="BM2" s="192"/>
      <c r="BN2" s="192"/>
      <c r="BO2" s="192"/>
      <c r="BP2" s="192"/>
      <c r="BQ2" s="192"/>
      <c r="BR2" s="192"/>
      <c r="BS2" s="192"/>
      <c r="BT2" s="192"/>
      <c r="BU2" s="192"/>
      <c r="BV2" s="192"/>
      <c r="BW2" s="192"/>
      <c r="BX2" s="192"/>
      <c r="BY2" s="192"/>
    </row>
    <row r="3" spans="1:77" ht="29.25" customHeight="1" x14ac:dyDescent="0.4">
      <c r="A3" s="177"/>
      <c r="B3" s="195"/>
      <c r="C3" s="196"/>
      <c r="D3" s="199"/>
      <c r="E3" s="200"/>
      <c r="F3" s="202"/>
      <c r="G3" s="202"/>
      <c r="H3" s="202"/>
      <c r="I3" s="178"/>
      <c r="J3" s="207" t="s">
        <v>410</v>
      </c>
      <c r="K3" s="207"/>
      <c r="L3" s="179"/>
      <c r="M3" s="188"/>
      <c r="N3" s="188"/>
      <c r="O3" s="188"/>
      <c r="P3" s="188"/>
      <c r="Q3" s="188"/>
      <c r="R3" s="188"/>
      <c r="S3" s="188"/>
      <c r="T3" s="188"/>
      <c r="U3" s="188"/>
      <c r="V3" s="188"/>
      <c r="W3" s="188"/>
      <c r="X3" s="188"/>
      <c r="Y3" s="188"/>
      <c r="Z3" s="188"/>
      <c r="AA3" s="188"/>
      <c r="AB3" s="188"/>
      <c r="AC3" s="188"/>
      <c r="AD3" s="189"/>
      <c r="AE3" s="189"/>
      <c r="AF3" s="189"/>
      <c r="AG3" s="189"/>
      <c r="AH3" s="189"/>
      <c r="AI3" s="189"/>
      <c r="AJ3" s="189"/>
      <c r="AK3" s="190"/>
      <c r="AL3" s="190"/>
      <c r="AM3" s="190"/>
      <c r="AN3" s="190"/>
      <c r="AO3" s="190"/>
      <c r="AP3" s="190"/>
      <c r="AQ3" s="190"/>
      <c r="AR3" s="190"/>
      <c r="AS3" s="190"/>
      <c r="AT3" s="190"/>
      <c r="AU3" s="190"/>
      <c r="AV3" s="190"/>
      <c r="AW3" s="190"/>
      <c r="AX3" s="191"/>
      <c r="AY3" s="191"/>
      <c r="AZ3" s="191"/>
      <c r="BA3" s="192"/>
      <c r="BB3" s="192"/>
      <c r="BC3" s="192"/>
      <c r="BD3" s="192"/>
      <c r="BE3" s="192"/>
      <c r="BF3" s="192"/>
      <c r="BG3" s="192"/>
      <c r="BH3" s="192"/>
      <c r="BI3" s="192"/>
      <c r="BJ3" s="192"/>
      <c r="BK3" s="192"/>
      <c r="BL3" s="192"/>
      <c r="BM3" s="192"/>
      <c r="BN3" s="192"/>
      <c r="BO3" s="192"/>
      <c r="BP3" s="192"/>
      <c r="BQ3" s="192"/>
      <c r="BR3" s="192"/>
      <c r="BS3" s="192"/>
      <c r="BT3" s="192"/>
      <c r="BU3" s="192"/>
      <c r="BV3" s="192"/>
      <c r="BW3" s="192"/>
      <c r="BX3" s="192"/>
      <c r="BY3" s="192"/>
    </row>
    <row r="4" spans="1:77" ht="85.5" x14ac:dyDescent="0.4">
      <c r="A4" s="180"/>
      <c r="B4" s="181" t="s">
        <v>411</v>
      </c>
      <c r="C4" s="181" t="s">
        <v>412</v>
      </c>
      <c r="D4" s="181" t="s">
        <v>413</v>
      </c>
      <c r="E4" s="182" t="s">
        <v>414</v>
      </c>
      <c r="F4" s="203"/>
      <c r="G4" s="203"/>
      <c r="H4" s="203"/>
      <c r="I4" s="183" t="s">
        <v>415</v>
      </c>
      <c r="J4" s="184" t="s">
        <v>416</v>
      </c>
      <c r="K4" s="184" t="s">
        <v>417</v>
      </c>
      <c r="L4" s="183" t="s">
        <v>418</v>
      </c>
      <c r="M4" s="185" t="s">
        <v>419</v>
      </c>
      <c r="N4" s="14" t="s">
        <v>290</v>
      </c>
      <c r="O4" s="12" t="s">
        <v>0</v>
      </c>
      <c r="P4" s="13" t="s">
        <v>1</v>
      </c>
      <c r="Q4" s="13" t="s">
        <v>2</v>
      </c>
      <c r="R4" s="13" t="s">
        <v>3</v>
      </c>
      <c r="S4" s="14" t="s">
        <v>4</v>
      </c>
      <c r="T4" s="14" t="s">
        <v>5</v>
      </c>
      <c r="U4" s="15" t="s">
        <v>6</v>
      </c>
      <c r="V4" s="16" t="s">
        <v>7</v>
      </c>
      <c r="W4" s="17" t="s">
        <v>8</v>
      </c>
      <c r="X4" s="16" t="s">
        <v>9</v>
      </c>
      <c r="Y4" s="16" t="s">
        <v>10</v>
      </c>
      <c r="Z4" s="16" t="s">
        <v>11</v>
      </c>
      <c r="AA4" s="15" t="s">
        <v>12</v>
      </c>
      <c r="AB4" s="16" t="s">
        <v>13</v>
      </c>
      <c r="AC4" s="16" t="s">
        <v>14</v>
      </c>
      <c r="AD4" s="18" t="s">
        <v>327</v>
      </c>
      <c r="AE4" s="19" t="s">
        <v>15</v>
      </c>
      <c r="AF4" s="19" t="s">
        <v>16</v>
      </c>
      <c r="AG4" s="19" t="s">
        <v>17</v>
      </c>
      <c r="AH4" s="19" t="s">
        <v>18</v>
      </c>
      <c r="AI4" s="19" t="s">
        <v>19</v>
      </c>
      <c r="AJ4" s="19" t="s">
        <v>20</v>
      </c>
      <c r="AK4" s="11" t="s">
        <v>21</v>
      </c>
      <c r="AL4" s="11" t="s">
        <v>22</v>
      </c>
      <c r="AM4" s="11" t="s">
        <v>23</v>
      </c>
      <c r="AN4" s="20" t="s">
        <v>24</v>
      </c>
      <c r="AO4" s="21" t="s">
        <v>25</v>
      </c>
      <c r="AP4" s="11" t="s">
        <v>26</v>
      </c>
      <c r="AQ4" s="11" t="s">
        <v>27</v>
      </c>
      <c r="AR4" s="11" t="s">
        <v>28</v>
      </c>
      <c r="AS4" s="20" t="s">
        <v>29</v>
      </c>
      <c r="AT4" s="11" t="s">
        <v>30</v>
      </c>
      <c r="AU4" s="11" t="s">
        <v>31</v>
      </c>
      <c r="AV4" s="11" t="s">
        <v>32</v>
      </c>
      <c r="AW4" s="11" t="s">
        <v>33</v>
      </c>
      <c r="AX4" s="22" t="s">
        <v>34</v>
      </c>
      <c r="AY4" s="22" t="s">
        <v>35</v>
      </c>
      <c r="AZ4" s="22" t="s">
        <v>36</v>
      </c>
      <c r="BA4" s="23" t="s">
        <v>37</v>
      </c>
      <c r="BB4" s="24" t="s">
        <v>38</v>
      </c>
      <c r="BC4" s="25" t="s">
        <v>39</v>
      </c>
      <c r="BD4" s="23" t="s">
        <v>40</v>
      </c>
      <c r="BE4" s="24" t="s">
        <v>41</v>
      </c>
      <c r="BF4" s="25" t="s">
        <v>42</v>
      </c>
      <c r="BG4" s="23" t="s">
        <v>43</v>
      </c>
      <c r="BH4" s="24" t="s">
        <v>44</v>
      </c>
      <c r="BI4" s="25" t="s">
        <v>45</v>
      </c>
      <c r="BJ4" s="23" t="s">
        <v>46</v>
      </c>
      <c r="BK4" s="24" t="s">
        <v>47</v>
      </c>
      <c r="BL4" s="25" t="s">
        <v>48</v>
      </c>
      <c r="BM4" s="23" t="s">
        <v>49</v>
      </c>
      <c r="BN4" s="24" t="s">
        <v>50</v>
      </c>
      <c r="BO4" s="25" t="s">
        <v>51</v>
      </c>
      <c r="BP4" s="23" t="s">
        <v>52</v>
      </c>
      <c r="BQ4" s="24" t="s">
        <v>53</v>
      </c>
      <c r="BR4" s="25" t="s">
        <v>54</v>
      </c>
      <c r="BS4" s="23" t="s">
        <v>55</v>
      </c>
      <c r="BT4" s="24" t="s">
        <v>56</v>
      </c>
      <c r="BU4" s="25" t="s">
        <v>57</v>
      </c>
      <c r="BV4" s="23" t="s">
        <v>58</v>
      </c>
      <c r="BW4" s="24" t="s">
        <v>59</v>
      </c>
      <c r="BX4" s="25" t="s">
        <v>60</v>
      </c>
      <c r="BY4" s="23" t="s">
        <v>61</v>
      </c>
    </row>
    <row r="5" spans="1:77" s="59" customFormat="1" x14ac:dyDescent="0.4">
      <c r="A5" s="48" t="s">
        <v>297</v>
      </c>
      <c r="B5" s="186" t="s">
        <v>309</v>
      </c>
      <c r="C5" s="186" t="s">
        <v>309</v>
      </c>
      <c r="D5" s="52">
        <v>3.12</v>
      </c>
      <c r="E5" s="52">
        <v>2.65</v>
      </c>
      <c r="F5" s="50" t="s">
        <v>420</v>
      </c>
      <c r="G5" s="52"/>
      <c r="H5" s="52"/>
      <c r="I5" s="52" t="s">
        <v>421</v>
      </c>
      <c r="J5" s="52" t="s">
        <v>318</v>
      </c>
      <c r="K5" s="52" t="s">
        <v>422</v>
      </c>
      <c r="L5" s="52" t="s">
        <v>423</v>
      </c>
      <c r="M5" s="48" t="s">
        <v>424</v>
      </c>
      <c r="N5" s="49" t="s">
        <v>319</v>
      </c>
      <c r="O5" s="49" t="s">
        <v>320</v>
      </c>
      <c r="P5" s="49" t="s">
        <v>321</v>
      </c>
      <c r="Q5" s="49" t="s">
        <v>298</v>
      </c>
      <c r="R5" s="49" t="s">
        <v>299</v>
      </c>
      <c r="S5" s="51">
        <v>37644</v>
      </c>
      <c r="T5" s="52" t="s">
        <v>300</v>
      </c>
      <c r="U5" s="50" t="s">
        <v>301</v>
      </c>
      <c r="V5" s="50" t="s">
        <v>302</v>
      </c>
      <c r="W5" s="53" t="s">
        <v>303</v>
      </c>
      <c r="X5" s="50" t="s">
        <v>304</v>
      </c>
      <c r="Y5" s="50" t="s">
        <v>305</v>
      </c>
      <c r="Z5" s="50" t="s">
        <v>304</v>
      </c>
      <c r="AA5" s="49" t="s">
        <v>306</v>
      </c>
      <c r="AB5" s="50" t="s">
        <v>307</v>
      </c>
      <c r="AC5" s="50">
        <v>2</v>
      </c>
      <c r="AD5" s="50" t="s">
        <v>308</v>
      </c>
      <c r="AE5" s="50"/>
      <c r="AF5" s="50"/>
      <c r="AG5" s="50"/>
      <c r="AH5" s="50"/>
      <c r="AI5" s="50"/>
      <c r="AJ5" s="50"/>
      <c r="AK5" s="50">
        <v>735</v>
      </c>
      <c r="AL5" s="54" t="str">
        <f>IF($AK5="","",VLOOKUP($AK5,'2.国・地域コード'!$B:$D,2,0))</f>
        <v>スウェーデン</v>
      </c>
      <c r="AM5" s="54" t="str">
        <f>IF($AK5="","",VLOOKUP($AK5,'2.国・地域コード'!$B:$D,3,0))</f>
        <v>甲</v>
      </c>
      <c r="AN5" s="55">
        <f>IF($AK5="","",VLOOKUP($AM5,'3.奨学金区分'!$B:$C,2,0))</f>
        <v>80000</v>
      </c>
      <c r="AO5" s="56" t="s">
        <v>310</v>
      </c>
      <c r="AP5" s="49" t="s">
        <v>311</v>
      </c>
      <c r="AQ5" s="49"/>
      <c r="AR5" s="49"/>
      <c r="AS5" s="49" t="s">
        <v>312</v>
      </c>
      <c r="AT5" s="50" t="s">
        <v>313</v>
      </c>
      <c r="AU5" s="50" t="s">
        <v>314</v>
      </c>
      <c r="AV5" s="50" t="s">
        <v>306</v>
      </c>
      <c r="AW5" s="50"/>
      <c r="AX5" s="50" t="s">
        <v>315</v>
      </c>
      <c r="AY5" s="50" t="s">
        <v>316</v>
      </c>
      <c r="AZ5" s="50" t="s">
        <v>317</v>
      </c>
      <c r="BA5" s="57" t="s">
        <v>318</v>
      </c>
      <c r="BB5" s="57">
        <v>2024</v>
      </c>
      <c r="BC5" s="57">
        <v>8</v>
      </c>
      <c r="BD5" s="57">
        <v>15</v>
      </c>
      <c r="BE5" s="57">
        <v>2025</v>
      </c>
      <c r="BF5" s="57">
        <v>1</v>
      </c>
      <c r="BG5" s="57">
        <v>15</v>
      </c>
      <c r="BH5" s="58"/>
      <c r="BI5" s="57"/>
      <c r="BJ5" s="57"/>
      <c r="BK5" s="57"/>
      <c r="BL5" s="57"/>
      <c r="BM5" s="57"/>
      <c r="BN5" s="58"/>
      <c r="BO5" s="57"/>
      <c r="BP5" s="57"/>
      <c r="BQ5" s="57"/>
      <c r="BR5" s="57"/>
      <c r="BS5" s="57"/>
      <c r="BT5" s="58"/>
      <c r="BU5" s="57"/>
      <c r="BV5" s="57"/>
      <c r="BW5" s="57"/>
      <c r="BX5" s="57"/>
      <c r="BY5" s="57"/>
    </row>
    <row r="6" spans="1:77" x14ac:dyDescent="0.4">
      <c r="A6" s="34">
        <v>1</v>
      </c>
      <c r="B6" s="187"/>
      <c r="C6" s="187"/>
      <c r="D6" s="40"/>
      <c r="E6" s="40"/>
      <c r="F6" s="36"/>
      <c r="G6" s="40"/>
      <c r="H6" s="52"/>
      <c r="I6" s="40"/>
      <c r="J6" s="40"/>
      <c r="K6" s="40"/>
      <c r="L6" s="40"/>
      <c r="M6" s="38"/>
      <c r="N6" s="38"/>
      <c r="O6" s="37"/>
      <c r="P6" s="37"/>
      <c r="Q6" s="37"/>
      <c r="R6" s="37"/>
      <c r="S6" s="39"/>
      <c r="T6" s="40"/>
      <c r="U6" s="36"/>
      <c r="V6" s="36"/>
      <c r="W6" s="41"/>
      <c r="X6" s="36"/>
      <c r="Y6" s="36"/>
      <c r="Z6" s="36"/>
      <c r="AA6" s="37"/>
      <c r="AB6" s="36"/>
      <c r="AC6" s="36"/>
      <c r="AD6" s="36"/>
      <c r="AE6" s="36"/>
      <c r="AF6" s="36"/>
      <c r="AG6" s="36"/>
      <c r="AH6" s="36"/>
      <c r="AI6" s="50"/>
      <c r="AJ6" s="36"/>
      <c r="AK6" s="60"/>
      <c r="AL6" s="61" t="str">
        <f>IF($AK6="","",VLOOKUP($AK6,'2.国・地域コード'!$B:$D,2,0))</f>
        <v/>
      </c>
      <c r="AM6" s="61" t="str">
        <f>IF($AK6="","",VLOOKUP($AK6,'2.国・地域コード'!$B:$D,3,0))</f>
        <v/>
      </c>
      <c r="AN6" s="42" t="str">
        <f>IF($AK6="","",VLOOKUP($AM6,'3.奨学金区分'!$B:$C,2,0))</f>
        <v/>
      </c>
      <c r="AO6" s="45"/>
      <c r="AP6" s="37"/>
      <c r="AQ6" s="37"/>
      <c r="AR6" s="37"/>
      <c r="AS6" s="37"/>
      <c r="AT6" s="36"/>
      <c r="AU6" s="36"/>
      <c r="AV6" s="36"/>
      <c r="AW6" s="36"/>
      <c r="AX6" s="36"/>
      <c r="AY6" s="36"/>
      <c r="AZ6" s="36"/>
      <c r="BA6" s="43"/>
      <c r="BB6" s="43"/>
      <c r="BC6" s="43"/>
      <c r="BD6" s="43"/>
      <c r="BE6" s="43"/>
      <c r="BF6" s="43"/>
      <c r="BG6" s="43"/>
      <c r="BH6" s="44"/>
      <c r="BI6" s="43"/>
      <c r="BJ6" s="43"/>
      <c r="BK6" s="43"/>
      <c r="BL6" s="43"/>
      <c r="BM6" s="43"/>
      <c r="BN6" s="44"/>
      <c r="BO6" s="43"/>
      <c r="BP6" s="43"/>
      <c r="BQ6" s="43"/>
      <c r="BR6" s="43"/>
      <c r="BS6" s="43"/>
      <c r="BT6" s="44"/>
      <c r="BU6" s="43"/>
      <c r="BV6" s="43"/>
      <c r="BW6" s="43"/>
      <c r="BX6" s="43"/>
      <c r="BY6" s="43"/>
    </row>
    <row r="7" spans="1:77" x14ac:dyDescent="0.4">
      <c r="A7" s="34">
        <v>2</v>
      </c>
      <c r="B7" s="187"/>
      <c r="C7" s="187"/>
      <c r="D7" s="40"/>
      <c r="E7" s="40"/>
      <c r="F7" s="36"/>
      <c r="G7" s="40"/>
      <c r="H7" s="52"/>
      <c r="I7" s="40"/>
      <c r="J7" s="40"/>
      <c r="K7" s="40"/>
      <c r="L7" s="40"/>
      <c r="M7" s="38"/>
      <c r="N7" s="38"/>
      <c r="O7" s="37"/>
      <c r="P7" s="37"/>
      <c r="Q7" s="37"/>
      <c r="R7" s="37"/>
      <c r="S7" s="39"/>
      <c r="T7" s="40"/>
      <c r="U7" s="36"/>
      <c r="V7" s="36"/>
      <c r="W7" s="41"/>
      <c r="X7" s="36"/>
      <c r="Y7" s="36"/>
      <c r="Z7" s="36"/>
      <c r="AA7" s="37"/>
      <c r="AB7" s="36"/>
      <c r="AC7" s="36"/>
      <c r="AD7" s="36"/>
      <c r="AE7" s="36"/>
      <c r="AF7" s="36"/>
      <c r="AG7" s="36"/>
      <c r="AH7" s="36"/>
      <c r="AI7" s="50"/>
      <c r="AJ7" s="36"/>
      <c r="AK7" s="36"/>
      <c r="AL7" s="61" t="str">
        <f>IF($AK7="","",VLOOKUP($AK7,'2.国・地域コード'!$B:$D,2,0))</f>
        <v/>
      </c>
      <c r="AM7" s="61" t="str">
        <f>IF($AK7="","",VLOOKUP($AK7,'2.国・地域コード'!$B:$D,3,0))</f>
        <v/>
      </c>
      <c r="AN7" s="42" t="str">
        <f>IF($AK7="","",VLOOKUP($AM7,'3.奨学金区分'!$B:$C,2,0))</f>
        <v/>
      </c>
      <c r="AO7" s="45"/>
      <c r="AP7" s="37"/>
      <c r="AQ7" s="37"/>
      <c r="AR7" s="37"/>
      <c r="AS7" s="37"/>
      <c r="AT7" s="36"/>
      <c r="AU7" s="36"/>
      <c r="AV7" s="36"/>
      <c r="AW7" s="36"/>
      <c r="AX7" s="36"/>
      <c r="AY7" s="36"/>
      <c r="AZ7" s="36"/>
      <c r="BA7" s="43"/>
      <c r="BB7" s="43"/>
      <c r="BC7" s="43"/>
      <c r="BD7" s="43"/>
      <c r="BE7" s="43"/>
      <c r="BF7" s="43"/>
      <c r="BG7" s="43"/>
      <c r="BH7" s="44"/>
      <c r="BI7" s="43"/>
      <c r="BJ7" s="43"/>
      <c r="BK7" s="43"/>
      <c r="BL7" s="43"/>
      <c r="BM7" s="43"/>
      <c r="BN7" s="44"/>
      <c r="BO7" s="43"/>
      <c r="BP7" s="43"/>
      <c r="BQ7" s="43"/>
      <c r="BR7" s="43"/>
      <c r="BS7" s="43"/>
      <c r="BT7" s="44"/>
      <c r="BU7" s="43"/>
      <c r="BV7" s="43"/>
      <c r="BW7" s="43"/>
      <c r="BX7" s="43"/>
      <c r="BY7" s="43"/>
    </row>
    <row r="8" spans="1:77" x14ac:dyDescent="0.4">
      <c r="A8" s="34">
        <v>3</v>
      </c>
      <c r="B8" s="187"/>
      <c r="C8" s="187"/>
      <c r="D8" s="40"/>
      <c r="E8" s="40"/>
      <c r="F8" s="36"/>
      <c r="G8" s="40"/>
      <c r="H8" s="52"/>
      <c r="I8" s="40"/>
      <c r="J8" s="40"/>
      <c r="K8" s="40"/>
      <c r="L8" s="40"/>
      <c r="M8" s="38"/>
      <c r="N8" s="38"/>
      <c r="O8" s="37"/>
      <c r="P8" s="37"/>
      <c r="Q8" s="37"/>
      <c r="R8" s="37"/>
      <c r="S8" s="39"/>
      <c r="T8" s="40"/>
      <c r="U8" s="36"/>
      <c r="V8" s="36"/>
      <c r="W8" s="41"/>
      <c r="X8" s="36"/>
      <c r="Y8" s="36"/>
      <c r="Z8" s="36"/>
      <c r="AA8" s="37"/>
      <c r="AB8" s="36"/>
      <c r="AC8" s="36"/>
      <c r="AD8" s="36"/>
      <c r="AE8" s="36"/>
      <c r="AF8" s="36"/>
      <c r="AG8" s="36"/>
      <c r="AH8" s="36"/>
      <c r="AI8" s="50"/>
      <c r="AJ8" s="36"/>
      <c r="AK8" s="36"/>
      <c r="AL8" s="61" t="str">
        <f>IF($AK8="","",VLOOKUP($AK8,'2.国・地域コード'!$B:$D,2,0))</f>
        <v/>
      </c>
      <c r="AM8" s="61" t="str">
        <f>IF($AK8="","",VLOOKUP($AK8,'2.国・地域コード'!$B:$D,3,0))</f>
        <v/>
      </c>
      <c r="AN8" s="42" t="str">
        <f>IF($AK8="","",VLOOKUP($AM8,'3.奨学金区分'!$B:$C,2,0))</f>
        <v/>
      </c>
      <c r="AO8" s="45"/>
      <c r="AP8" s="37"/>
      <c r="AQ8" s="37"/>
      <c r="AR8" s="37"/>
      <c r="AS8" s="37"/>
      <c r="AT8" s="36"/>
      <c r="AU8" s="36"/>
      <c r="AV8" s="36"/>
      <c r="AW8" s="36"/>
      <c r="AX8" s="36"/>
      <c r="AY8" s="36"/>
      <c r="AZ8" s="36"/>
      <c r="BA8" s="43"/>
      <c r="BB8" s="43"/>
      <c r="BC8" s="43"/>
      <c r="BD8" s="43"/>
      <c r="BE8" s="43"/>
      <c r="BF8" s="43"/>
      <c r="BG8" s="43"/>
      <c r="BH8" s="44"/>
      <c r="BI8" s="43"/>
      <c r="BJ8" s="43"/>
      <c r="BK8" s="43"/>
      <c r="BL8" s="43"/>
      <c r="BM8" s="43"/>
      <c r="BN8" s="44"/>
      <c r="BO8" s="43"/>
      <c r="BP8" s="43"/>
      <c r="BQ8" s="43"/>
      <c r="BR8" s="43"/>
      <c r="BS8" s="43"/>
      <c r="BT8" s="44"/>
      <c r="BU8" s="43"/>
      <c r="BV8" s="43"/>
      <c r="BW8" s="43"/>
      <c r="BX8" s="43"/>
      <c r="BY8" s="43"/>
    </row>
    <row r="9" spans="1:77" x14ac:dyDescent="0.4">
      <c r="A9" s="34">
        <v>4</v>
      </c>
      <c r="B9" s="187"/>
      <c r="C9" s="187"/>
      <c r="D9" s="40"/>
      <c r="E9" s="40"/>
      <c r="F9" s="36"/>
      <c r="G9" s="40"/>
      <c r="H9" s="52"/>
      <c r="I9" s="40"/>
      <c r="J9" s="40"/>
      <c r="K9" s="40"/>
      <c r="L9" s="40"/>
      <c r="M9" s="38"/>
      <c r="N9" s="38"/>
      <c r="O9" s="37"/>
      <c r="P9" s="37"/>
      <c r="Q9" s="37"/>
      <c r="R9" s="37"/>
      <c r="S9" s="39"/>
      <c r="T9" s="40"/>
      <c r="U9" s="36"/>
      <c r="V9" s="36"/>
      <c r="W9" s="41"/>
      <c r="X9" s="36"/>
      <c r="Y9" s="36"/>
      <c r="Z9" s="36"/>
      <c r="AA9" s="37"/>
      <c r="AB9" s="36"/>
      <c r="AC9" s="36"/>
      <c r="AD9" s="36"/>
      <c r="AE9" s="36"/>
      <c r="AF9" s="36"/>
      <c r="AG9" s="36"/>
      <c r="AH9" s="36"/>
      <c r="AI9" s="50"/>
      <c r="AJ9" s="36"/>
      <c r="AK9" s="36"/>
      <c r="AL9" s="61" t="str">
        <f>IF($AK9="","",VLOOKUP($AK9,'2.国・地域コード'!$B:$D,2,0))</f>
        <v/>
      </c>
      <c r="AM9" s="61" t="str">
        <f>IF($AK9="","",VLOOKUP($AK9,'2.国・地域コード'!$B:$D,3,0))</f>
        <v/>
      </c>
      <c r="AN9" s="42" t="str">
        <f>IF($AK9="","",VLOOKUP($AM9,'3.奨学金区分'!$B:$C,2,0))</f>
        <v/>
      </c>
      <c r="AO9" s="45"/>
      <c r="AP9" s="37"/>
      <c r="AQ9" s="37"/>
      <c r="AR9" s="37"/>
      <c r="AS9" s="37"/>
      <c r="AT9" s="36"/>
      <c r="AU9" s="36"/>
      <c r="AV9" s="36"/>
      <c r="AW9" s="36"/>
      <c r="AX9" s="36"/>
      <c r="AY9" s="36"/>
      <c r="AZ9" s="36"/>
      <c r="BA9" s="43"/>
      <c r="BB9" s="43"/>
      <c r="BC9" s="43"/>
      <c r="BD9" s="43"/>
      <c r="BE9" s="43"/>
      <c r="BF9" s="43"/>
      <c r="BG9" s="43"/>
      <c r="BH9" s="44"/>
      <c r="BI9" s="43"/>
      <c r="BJ9" s="43"/>
      <c r="BK9" s="43"/>
      <c r="BL9" s="43"/>
      <c r="BM9" s="43"/>
      <c r="BN9" s="44"/>
      <c r="BO9" s="43"/>
      <c r="BP9" s="43"/>
      <c r="BQ9" s="43"/>
      <c r="BR9" s="43"/>
      <c r="BS9" s="43"/>
      <c r="BT9" s="44"/>
      <c r="BU9" s="43"/>
      <c r="BV9" s="43"/>
      <c r="BW9" s="43"/>
      <c r="BX9" s="43"/>
      <c r="BY9" s="43"/>
    </row>
    <row r="10" spans="1:77" x14ac:dyDescent="0.4">
      <c r="A10" s="34">
        <v>5</v>
      </c>
      <c r="B10" s="187"/>
      <c r="C10" s="187"/>
      <c r="D10" s="40"/>
      <c r="E10" s="40"/>
      <c r="F10" s="36"/>
      <c r="G10" s="40"/>
      <c r="H10" s="52"/>
      <c r="I10" s="40"/>
      <c r="J10" s="40"/>
      <c r="K10" s="40"/>
      <c r="L10" s="40"/>
      <c r="M10" s="38"/>
      <c r="N10" s="38"/>
      <c r="O10" s="37"/>
      <c r="P10" s="37"/>
      <c r="Q10" s="37"/>
      <c r="R10" s="37"/>
      <c r="S10" s="39"/>
      <c r="T10" s="40"/>
      <c r="U10" s="36"/>
      <c r="V10" s="36"/>
      <c r="W10" s="41"/>
      <c r="X10" s="36"/>
      <c r="Y10" s="36"/>
      <c r="Z10" s="36"/>
      <c r="AA10" s="37"/>
      <c r="AB10" s="36"/>
      <c r="AC10" s="36"/>
      <c r="AD10" s="36"/>
      <c r="AE10" s="36"/>
      <c r="AF10" s="36"/>
      <c r="AG10" s="36"/>
      <c r="AH10" s="36"/>
      <c r="AI10" s="50"/>
      <c r="AJ10" s="36"/>
      <c r="AK10" s="36"/>
      <c r="AL10" s="61" t="str">
        <f>IF($AK10="","",VLOOKUP($AK10,'2.国・地域コード'!$B:$D,2,0))</f>
        <v/>
      </c>
      <c r="AM10" s="61" t="str">
        <f>IF($AK10="","",VLOOKUP($AK10,'2.国・地域コード'!$B:$D,3,0))</f>
        <v/>
      </c>
      <c r="AN10" s="42" t="str">
        <f>IF($AK10="","",VLOOKUP($AM10,'3.奨学金区分'!$B:$C,2,0))</f>
        <v/>
      </c>
      <c r="AO10" s="45"/>
      <c r="AP10" s="37"/>
      <c r="AQ10" s="37"/>
      <c r="AR10" s="37"/>
      <c r="AS10" s="37"/>
      <c r="AT10" s="36"/>
      <c r="AU10" s="36"/>
      <c r="AV10" s="36"/>
      <c r="AW10" s="36"/>
      <c r="AX10" s="36"/>
      <c r="AY10" s="36"/>
      <c r="AZ10" s="36"/>
      <c r="BA10" s="43"/>
      <c r="BB10" s="43"/>
      <c r="BC10" s="43"/>
      <c r="BD10" s="43"/>
      <c r="BE10" s="43"/>
      <c r="BF10" s="43"/>
      <c r="BG10" s="43"/>
      <c r="BH10" s="44"/>
      <c r="BI10" s="43"/>
      <c r="BJ10" s="43"/>
      <c r="BK10" s="43"/>
      <c r="BL10" s="43"/>
      <c r="BM10" s="43"/>
      <c r="BN10" s="44"/>
      <c r="BO10" s="43"/>
      <c r="BP10" s="43"/>
      <c r="BQ10" s="43"/>
      <c r="BR10" s="43"/>
      <c r="BS10" s="43"/>
      <c r="BT10" s="44"/>
      <c r="BU10" s="43"/>
      <c r="BV10" s="43"/>
      <c r="BW10" s="43"/>
      <c r="BX10" s="43"/>
      <c r="BY10" s="43"/>
    </row>
    <row r="11" spans="1:77" x14ac:dyDescent="0.4">
      <c r="A11" s="34">
        <v>6</v>
      </c>
      <c r="B11" s="187"/>
      <c r="C11" s="187"/>
      <c r="D11" s="40"/>
      <c r="E11" s="40"/>
      <c r="F11" s="36"/>
      <c r="G11" s="40"/>
      <c r="H11" s="52"/>
      <c r="I11" s="40"/>
      <c r="J11" s="40"/>
      <c r="K11" s="40"/>
      <c r="L11" s="40"/>
      <c r="M11" s="38"/>
      <c r="N11" s="38"/>
      <c r="O11" s="37"/>
      <c r="P11" s="37"/>
      <c r="Q11" s="37"/>
      <c r="R11" s="37"/>
      <c r="S11" s="39"/>
      <c r="T11" s="40"/>
      <c r="U11" s="36"/>
      <c r="V11" s="36"/>
      <c r="W11" s="41"/>
      <c r="X11" s="36"/>
      <c r="Y11" s="36"/>
      <c r="Z11" s="36"/>
      <c r="AA11" s="37"/>
      <c r="AB11" s="36"/>
      <c r="AC11" s="36"/>
      <c r="AD11" s="36"/>
      <c r="AE11" s="36"/>
      <c r="AF11" s="36"/>
      <c r="AG11" s="36"/>
      <c r="AH11" s="36"/>
      <c r="AI11" s="50"/>
      <c r="AJ11" s="36"/>
      <c r="AK11" s="36"/>
      <c r="AL11" s="61" t="str">
        <f>IF($AK11="","",VLOOKUP($AK11,'2.国・地域コード'!$B:$D,2,0))</f>
        <v/>
      </c>
      <c r="AM11" s="61" t="str">
        <f>IF($AK11="","",VLOOKUP($AK11,'2.国・地域コード'!$B:$D,3,0))</f>
        <v/>
      </c>
      <c r="AN11" s="42" t="str">
        <f>IF($AK11="","",VLOOKUP($AM11,'3.奨学金区分'!$B:$C,2,0))</f>
        <v/>
      </c>
      <c r="AO11" s="45"/>
      <c r="AP11" s="37"/>
      <c r="AQ11" s="37"/>
      <c r="AR11" s="37"/>
      <c r="AS11" s="37"/>
      <c r="AT11" s="36"/>
      <c r="AU11" s="36"/>
      <c r="AV11" s="36"/>
      <c r="AW11" s="36"/>
      <c r="AX11" s="36"/>
      <c r="AY11" s="36"/>
      <c r="AZ11" s="36"/>
      <c r="BA11" s="43"/>
      <c r="BB11" s="43"/>
      <c r="BC11" s="43"/>
      <c r="BD11" s="43"/>
      <c r="BE11" s="43"/>
      <c r="BF11" s="43"/>
      <c r="BG11" s="43"/>
      <c r="BH11" s="44"/>
      <c r="BI11" s="43"/>
      <c r="BJ11" s="43"/>
      <c r="BK11" s="43"/>
      <c r="BL11" s="43"/>
      <c r="BM11" s="43"/>
      <c r="BN11" s="44"/>
      <c r="BO11" s="43"/>
      <c r="BP11" s="43"/>
      <c r="BQ11" s="43"/>
      <c r="BR11" s="43"/>
      <c r="BS11" s="43"/>
      <c r="BT11" s="44"/>
      <c r="BU11" s="43"/>
      <c r="BV11" s="43"/>
      <c r="BW11" s="43"/>
      <c r="BX11" s="43"/>
      <c r="BY11" s="43"/>
    </row>
    <row r="12" spans="1:77" x14ac:dyDescent="0.4">
      <c r="A12" s="34">
        <v>7</v>
      </c>
      <c r="B12" s="187"/>
      <c r="C12" s="187"/>
      <c r="D12" s="40"/>
      <c r="E12" s="40"/>
      <c r="F12" s="36"/>
      <c r="G12" s="40"/>
      <c r="H12" s="52"/>
      <c r="I12" s="40"/>
      <c r="J12" s="40"/>
      <c r="K12" s="40"/>
      <c r="L12" s="40"/>
      <c r="M12" s="38"/>
      <c r="N12" s="38"/>
      <c r="O12" s="37"/>
      <c r="P12" s="37"/>
      <c r="Q12" s="37"/>
      <c r="R12" s="37"/>
      <c r="S12" s="39"/>
      <c r="T12" s="40"/>
      <c r="U12" s="36"/>
      <c r="V12" s="36"/>
      <c r="W12" s="41"/>
      <c r="X12" s="36"/>
      <c r="Y12" s="36"/>
      <c r="Z12" s="36"/>
      <c r="AA12" s="37"/>
      <c r="AB12" s="36"/>
      <c r="AC12" s="36"/>
      <c r="AD12" s="36"/>
      <c r="AE12" s="36"/>
      <c r="AF12" s="36"/>
      <c r="AG12" s="36"/>
      <c r="AH12" s="36"/>
      <c r="AI12" s="50"/>
      <c r="AJ12" s="36"/>
      <c r="AK12" s="36"/>
      <c r="AL12" s="61" t="str">
        <f>IF($AK12="","",VLOOKUP($AK12,'2.国・地域コード'!$B:$D,2,0))</f>
        <v/>
      </c>
      <c r="AM12" s="61" t="str">
        <f>IF($AK12="","",VLOOKUP($AK12,'2.国・地域コード'!$B:$D,3,0))</f>
        <v/>
      </c>
      <c r="AN12" s="42" t="str">
        <f>IF($AK12="","",VLOOKUP($AM12,'3.奨学金区分'!$B:$C,2,0))</f>
        <v/>
      </c>
      <c r="AO12" s="45"/>
      <c r="AP12" s="37"/>
      <c r="AQ12" s="37"/>
      <c r="AR12" s="37"/>
      <c r="AS12" s="37"/>
      <c r="AT12" s="36"/>
      <c r="AU12" s="36"/>
      <c r="AV12" s="36"/>
      <c r="AW12" s="36"/>
      <c r="AX12" s="36"/>
      <c r="AY12" s="36"/>
      <c r="AZ12" s="36"/>
      <c r="BA12" s="43"/>
      <c r="BB12" s="43"/>
      <c r="BC12" s="43"/>
      <c r="BD12" s="43"/>
      <c r="BE12" s="43"/>
      <c r="BF12" s="43"/>
      <c r="BG12" s="43"/>
      <c r="BH12" s="44"/>
      <c r="BI12" s="43"/>
      <c r="BJ12" s="43"/>
      <c r="BK12" s="43"/>
      <c r="BL12" s="43"/>
      <c r="BM12" s="43"/>
      <c r="BN12" s="44"/>
      <c r="BO12" s="43"/>
      <c r="BP12" s="43"/>
      <c r="BQ12" s="43"/>
      <c r="BR12" s="43"/>
      <c r="BS12" s="43"/>
      <c r="BT12" s="44"/>
      <c r="BU12" s="43"/>
      <c r="BV12" s="43"/>
      <c r="BW12" s="43"/>
      <c r="BX12" s="43"/>
      <c r="BY12" s="43"/>
    </row>
    <row r="13" spans="1:77" x14ac:dyDescent="0.4">
      <c r="A13" s="34">
        <v>8</v>
      </c>
      <c r="B13" s="187"/>
      <c r="C13" s="187"/>
      <c r="D13" s="40"/>
      <c r="E13" s="40"/>
      <c r="F13" s="36"/>
      <c r="G13" s="40"/>
      <c r="H13" s="52"/>
      <c r="I13" s="40"/>
      <c r="J13" s="40"/>
      <c r="K13" s="40"/>
      <c r="L13" s="40"/>
      <c r="M13" s="38"/>
      <c r="N13" s="38"/>
      <c r="O13" s="37"/>
      <c r="P13" s="37"/>
      <c r="Q13" s="37"/>
      <c r="R13" s="37"/>
      <c r="S13" s="39"/>
      <c r="T13" s="40"/>
      <c r="U13" s="36"/>
      <c r="V13" s="36"/>
      <c r="W13" s="41"/>
      <c r="X13" s="36"/>
      <c r="Y13" s="36"/>
      <c r="Z13" s="36"/>
      <c r="AA13" s="37"/>
      <c r="AB13" s="36"/>
      <c r="AC13" s="36"/>
      <c r="AD13" s="36"/>
      <c r="AE13" s="36"/>
      <c r="AF13" s="36"/>
      <c r="AG13" s="36"/>
      <c r="AH13" s="36"/>
      <c r="AI13" s="50"/>
      <c r="AJ13" s="36"/>
      <c r="AK13" s="36"/>
      <c r="AL13" s="61" t="str">
        <f>IF($AK13="","",VLOOKUP($AK13,'2.国・地域コード'!$B:$D,2,0))</f>
        <v/>
      </c>
      <c r="AM13" s="61" t="str">
        <f>IF($AK13="","",VLOOKUP($AK13,'2.国・地域コード'!$B:$D,3,0))</f>
        <v/>
      </c>
      <c r="AN13" s="42" t="str">
        <f>IF($AK13="","",VLOOKUP($AM13,'3.奨学金区分'!$B:$C,2,0))</f>
        <v/>
      </c>
      <c r="AO13" s="45"/>
      <c r="AP13" s="37"/>
      <c r="AQ13" s="37"/>
      <c r="AR13" s="37"/>
      <c r="AS13" s="37"/>
      <c r="AT13" s="36"/>
      <c r="AU13" s="36"/>
      <c r="AV13" s="36"/>
      <c r="AW13" s="36"/>
      <c r="AX13" s="36"/>
      <c r="AY13" s="36"/>
      <c r="AZ13" s="36"/>
      <c r="BA13" s="43"/>
      <c r="BB13" s="43"/>
      <c r="BC13" s="43"/>
      <c r="BD13" s="43"/>
      <c r="BE13" s="43"/>
      <c r="BF13" s="43"/>
      <c r="BG13" s="43"/>
      <c r="BH13" s="44"/>
      <c r="BI13" s="43"/>
      <c r="BJ13" s="43"/>
      <c r="BK13" s="43"/>
      <c r="BL13" s="43"/>
      <c r="BM13" s="43"/>
      <c r="BN13" s="44"/>
      <c r="BO13" s="43"/>
      <c r="BP13" s="43"/>
      <c r="BQ13" s="43"/>
      <c r="BR13" s="43"/>
      <c r="BS13" s="43"/>
      <c r="BT13" s="44"/>
      <c r="BU13" s="43"/>
      <c r="BV13" s="43"/>
      <c r="BW13" s="43"/>
      <c r="BX13" s="43"/>
      <c r="BY13" s="43"/>
    </row>
    <row r="14" spans="1:77" x14ac:dyDescent="0.4">
      <c r="A14" s="34">
        <v>9</v>
      </c>
      <c r="B14" s="187"/>
      <c r="C14" s="187"/>
      <c r="D14" s="40"/>
      <c r="E14" s="40"/>
      <c r="F14" s="36"/>
      <c r="G14" s="40"/>
      <c r="H14" s="52"/>
      <c r="I14" s="40"/>
      <c r="J14" s="40"/>
      <c r="K14" s="40"/>
      <c r="L14" s="40"/>
      <c r="M14" s="38"/>
      <c r="N14" s="38"/>
      <c r="O14" s="37"/>
      <c r="P14" s="37"/>
      <c r="Q14" s="37"/>
      <c r="R14" s="37"/>
      <c r="S14" s="39"/>
      <c r="T14" s="40"/>
      <c r="U14" s="36"/>
      <c r="V14" s="36"/>
      <c r="W14" s="41"/>
      <c r="X14" s="36"/>
      <c r="Y14" s="36"/>
      <c r="Z14" s="36"/>
      <c r="AA14" s="37"/>
      <c r="AB14" s="36"/>
      <c r="AC14" s="36"/>
      <c r="AD14" s="36"/>
      <c r="AE14" s="36"/>
      <c r="AF14" s="36"/>
      <c r="AG14" s="36"/>
      <c r="AH14" s="36"/>
      <c r="AI14" s="50"/>
      <c r="AJ14" s="36"/>
      <c r="AK14" s="36"/>
      <c r="AL14" s="61" t="str">
        <f>IF($AK14="","",VLOOKUP($AK14,'2.国・地域コード'!$B:$D,2,0))</f>
        <v/>
      </c>
      <c r="AM14" s="61" t="str">
        <f>IF($AK14="","",VLOOKUP($AK14,'2.国・地域コード'!$B:$D,3,0))</f>
        <v/>
      </c>
      <c r="AN14" s="42" t="str">
        <f>IF($AK14="","",VLOOKUP($AM14,'3.奨学金区分'!$B:$C,2,0))</f>
        <v/>
      </c>
      <c r="AO14" s="45"/>
      <c r="AP14" s="37"/>
      <c r="AQ14" s="37"/>
      <c r="AR14" s="37"/>
      <c r="AS14" s="37"/>
      <c r="AT14" s="36"/>
      <c r="AU14" s="36"/>
      <c r="AV14" s="36"/>
      <c r="AW14" s="36"/>
      <c r="AX14" s="36"/>
      <c r="AY14" s="36"/>
      <c r="AZ14" s="36"/>
      <c r="BA14" s="43"/>
      <c r="BB14" s="43"/>
      <c r="BC14" s="43"/>
      <c r="BD14" s="43"/>
      <c r="BE14" s="43"/>
      <c r="BF14" s="43"/>
      <c r="BG14" s="43"/>
      <c r="BH14" s="44"/>
      <c r="BI14" s="43"/>
      <c r="BJ14" s="43"/>
      <c r="BK14" s="43"/>
      <c r="BL14" s="43"/>
      <c r="BM14" s="43"/>
      <c r="BN14" s="44"/>
      <c r="BO14" s="43"/>
      <c r="BP14" s="43"/>
      <c r="BQ14" s="43"/>
      <c r="BR14" s="43"/>
      <c r="BS14" s="43"/>
      <c r="BT14" s="44"/>
      <c r="BU14" s="43"/>
      <c r="BV14" s="43"/>
      <c r="BW14" s="43"/>
      <c r="BX14" s="43"/>
      <c r="BY14" s="43"/>
    </row>
    <row r="15" spans="1:77" x14ac:dyDescent="0.4">
      <c r="A15" s="34">
        <v>10</v>
      </c>
      <c r="B15" s="187"/>
      <c r="C15" s="187"/>
      <c r="D15" s="40"/>
      <c r="E15" s="40"/>
      <c r="F15" s="36"/>
      <c r="G15" s="40"/>
      <c r="H15" s="52"/>
      <c r="I15" s="40"/>
      <c r="J15" s="40"/>
      <c r="K15" s="40"/>
      <c r="L15" s="40"/>
      <c r="M15" s="38"/>
      <c r="N15" s="38"/>
      <c r="O15" s="37"/>
      <c r="P15" s="37"/>
      <c r="Q15" s="37"/>
      <c r="R15" s="37"/>
      <c r="S15" s="39"/>
      <c r="T15" s="40"/>
      <c r="U15" s="36"/>
      <c r="V15" s="36"/>
      <c r="W15" s="41"/>
      <c r="X15" s="36"/>
      <c r="Y15" s="36"/>
      <c r="Z15" s="36"/>
      <c r="AA15" s="37"/>
      <c r="AB15" s="36"/>
      <c r="AC15" s="36"/>
      <c r="AD15" s="36"/>
      <c r="AE15" s="36"/>
      <c r="AF15" s="36"/>
      <c r="AG15" s="36"/>
      <c r="AH15" s="36"/>
      <c r="AI15" s="50"/>
      <c r="AJ15" s="36"/>
      <c r="AK15" s="36"/>
      <c r="AL15" s="61" t="str">
        <f>IF($AK15="","",VLOOKUP($AK15,'2.国・地域コード'!$B:$D,2,0))</f>
        <v/>
      </c>
      <c r="AM15" s="61" t="str">
        <f>IF($AK15="","",VLOOKUP($AK15,'2.国・地域コード'!$B:$D,3,0))</f>
        <v/>
      </c>
      <c r="AN15" s="42" t="str">
        <f>IF($AK15="","",VLOOKUP($AM15,'3.奨学金区分'!$B:$C,2,0))</f>
        <v/>
      </c>
      <c r="AO15" s="45"/>
      <c r="AP15" s="37"/>
      <c r="AQ15" s="37"/>
      <c r="AR15" s="37"/>
      <c r="AS15" s="37"/>
      <c r="AT15" s="36"/>
      <c r="AU15" s="36"/>
      <c r="AV15" s="36"/>
      <c r="AW15" s="36"/>
      <c r="AX15" s="36"/>
      <c r="AY15" s="36"/>
      <c r="AZ15" s="36"/>
      <c r="BA15" s="43"/>
      <c r="BB15" s="43"/>
      <c r="BC15" s="43"/>
      <c r="BD15" s="43"/>
      <c r="BE15" s="43"/>
      <c r="BF15" s="43"/>
      <c r="BG15" s="43"/>
      <c r="BH15" s="44"/>
      <c r="BI15" s="43"/>
      <c r="BJ15" s="43"/>
      <c r="BK15" s="43"/>
      <c r="BL15" s="43"/>
      <c r="BM15" s="43"/>
      <c r="BN15" s="44"/>
      <c r="BO15" s="43"/>
      <c r="BP15" s="43"/>
      <c r="BQ15" s="43"/>
      <c r="BR15" s="43"/>
      <c r="BS15" s="43"/>
      <c r="BT15" s="44"/>
      <c r="BU15" s="43"/>
      <c r="BV15" s="43"/>
      <c r="BW15" s="43"/>
      <c r="BX15" s="43"/>
      <c r="BY15" s="43"/>
    </row>
    <row r="16" spans="1:77" x14ac:dyDescent="0.4">
      <c r="A16" s="34">
        <v>11</v>
      </c>
      <c r="B16" s="187"/>
      <c r="C16" s="187"/>
      <c r="D16" s="40"/>
      <c r="E16" s="40"/>
      <c r="F16" s="36"/>
      <c r="G16" s="40"/>
      <c r="H16" s="52"/>
      <c r="I16" s="40"/>
      <c r="J16" s="40"/>
      <c r="K16" s="40"/>
      <c r="L16" s="40"/>
      <c r="M16" s="38"/>
      <c r="N16" s="38"/>
      <c r="O16" s="37"/>
      <c r="P16" s="37"/>
      <c r="Q16" s="37"/>
      <c r="R16" s="37"/>
      <c r="S16" s="39"/>
      <c r="T16" s="40"/>
      <c r="U16" s="36"/>
      <c r="V16" s="36"/>
      <c r="W16" s="41"/>
      <c r="X16" s="36"/>
      <c r="Y16" s="36"/>
      <c r="Z16" s="36"/>
      <c r="AA16" s="37"/>
      <c r="AB16" s="36"/>
      <c r="AC16" s="36"/>
      <c r="AD16" s="36"/>
      <c r="AE16" s="36"/>
      <c r="AF16" s="36"/>
      <c r="AG16" s="36"/>
      <c r="AH16" s="36"/>
      <c r="AI16" s="50"/>
      <c r="AJ16" s="36"/>
      <c r="AK16" s="36"/>
      <c r="AL16" s="61" t="str">
        <f>IF($AK16="","",VLOOKUP($AK16,'2.国・地域コード'!$B:$D,2,0))</f>
        <v/>
      </c>
      <c r="AM16" s="61" t="str">
        <f>IF($AK16="","",VLOOKUP($AK16,'2.国・地域コード'!$B:$D,3,0))</f>
        <v/>
      </c>
      <c r="AN16" s="42" t="str">
        <f>IF($AK16="","",VLOOKUP($AM16,'3.奨学金区分'!$B:$C,2,0))</f>
        <v/>
      </c>
      <c r="AO16" s="45"/>
      <c r="AP16" s="37"/>
      <c r="AQ16" s="37"/>
      <c r="AR16" s="37"/>
      <c r="AS16" s="37"/>
      <c r="AT16" s="36"/>
      <c r="AU16" s="36"/>
      <c r="AV16" s="36"/>
      <c r="AW16" s="36"/>
      <c r="AX16" s="36"/>
      <c r="AY16" s="36"/>
      <c r="AZ16" s="36"/>
      <c r="BA16" s="43"/>
      <c r="BB16" s="43"/>
      <c r="BC16" s="43"/>
      <c r="BD16" s="43"/>
      <c r="BE16" s="43"/>
      <c r="BF16" s="43"/>
      <c r="BG16" s="43"/>
      <c r="BH16" s="44"/>
      <c r="BI16" s="43"/>
      <c r="BJ16" s="43"/>
      <c r="BK16" s="43"/>
      <c r="BL16" s="43"/>
      <c r="BM16" s="43"/>
      <c r="BN16" s="44"/>
      <c r="BO16" s="43"/>
      <c r="BP16" s="43"/>
      <c r="BQ16" s="43"/>
      <c r="BR16" s="43"/>
      <c r="BS16" s="43"/>
      <c r="BT16" s="44"/>
      <c r="BU16" s="43"/>
      <c r="BV16" s="43"/>
      <c r="BW16" s="43"/>
      <c r="BX16" s="43"/>
      <c r="BY16" s="43"/>
    </row>
    <row r="17" spans="1:77" x14ac:dyDescent="0.4">
      <c r="A17" s="34">
        <v>12</v>
      </c>
      <c r="B17" s="187"/>
      <c r="C17" s="187"/>
      <c r="D17" s="40"/>
      <c r="E17" s="40"/>
      <c r="F17" s="36"/>
      <c r="G17" s="40"/>
      <c r="H17" s="52"/>
      <c r="I17" s="40"/>
      <c r="J17" s="40"/>
      <c r="K17" s="40"/>
      <c r="L17" s="40"/>
      <c r="M17" s="38"/>
      <c r="N17" s="38"/>
      <c r="O17" s="37"/>
      <c r="P17" s="37"/>
      <c r="Q17" s="37"/>
      <c r="R17" s="37"/>
      <c r="S17" s="39"/>
      <c r="T17" s="40"/>
      <c r="U17" s="36"/>
      <c r="V17" s="36"/>
      <c r="W17" s="41"/>
      <c r="X17" s="36"/>
      <c r="Y17" s="36"/>
      <c r="Z17" s="36"/>
      <c r="AA17" s="37"/>
      <c r="AB17" s="36"/>
      <c r="AC17" s="36"/>
      <c r="AD17" s="36"/>
      <c r="AE17" s="36"/>
      <c r="AF17" s="36"/>
      <c r="AG17" s="36"/>
      <c r="AH17" s="36"/>
      <c r="AI17" s="50"/>
      <c r="AJ17" s="36"/>
      <c r="AK17" s="36"/>
      <c r="AL17" s="61" t="str">
        <f>IF($AK17="","",VLOOKUP($AK17,'2.国・地域コード'!$B:$D,2,0))</f>
        <v/>
      </c>
      <c r="AM17" s="61" t="str">
        <f>IF($AK17="","",VLOOKUP($AK17,'2.国・地域コード'!$B:$D,3,0))</f>
        <v/>
      </c>
      <c r="AN17" s="42" t="str">
        <f>IF($AK17="","",VLOOKUP($AM17,'3.奨学金区分'!$B:$C,2,0))</f>
        <v/>
      </c>
      <c r="AO17" s="45"/>
      <c r="AP17" s="37"/>
      <c r="AQ17" s="37"/>
      <c r="AR17" s="37"/>
      <c r="AS17" s="37"/>
      <c r="AT17" s="36"/>
      <c r="AU17" s="36"/>
      <c r="AV17" s="36"/>
      <c r="AW17" s="36"/>
      <c r="AX17" s="36"/>
      <c r="AY17" s="36"/>
      <c r="AZ17" s="36"/>
      <c r="BA17" s="43"/>
      <c r="BB17" s="43"/>
      <c r="BC17" s="43"/>
      <c r="BD17" s="43"/>
      <c r="BE17" s="43"/>
      <c r="BF17" s="43"/>
      <c r="BG17" s="43"/>
      <c r="BH17" s="44"/>
      <c r="BI17" s="43"/>
      <c r="BJ17" s="43"/>
      <c r="BK17" s="43"/>
      <c r="BL17" s="43"/>
      <c r="BM17" s="43"/>
      <c r="BN17" s="44"/>
      <c r="BO17" s="43"/>
      <c r="BP17" s="43"/>
      <c r="BQ17" s="43"/>
      <c r="BR17" s="43"/>
      <c r="BS17" s="43"/>
      <c r="BT17" s="44"/>
      <c r="BU17" s="43"/>
      <c r="BV17" s="43"/>
      <c r="BW17" s="43"/>
      <c r="BX17" s="43"/>
      <c r="BY17" s="43"/>
    </row>
    <row r="18" spans="1:77" x14ac:dyDescent="0.4">
      <c r="A18" s="34">
        <v>13</v>
      </c>
      <c r="B18" s="187"/>
      <c r="C18" s="187"/>
      <c r="D18" s="40"/>
      <c r="E18" s="40"/>
      <c r="F18" s="36"/>
      <c r="G18" s="40"/>
      <c r="H18" s="52"/>
      <c r="I18" s="40"/>
      <c r="J18" s="40"/>
      <c r="K18" s="40"/>
      <c r="L18" s="40"/>
      <c r="M18" s="38"/>
      <c r="N18" s="38"/>
      <c r="O18" s="37"/>
      <c r="P18" s="37"/>
      <c r="Q18" s="37"/>
      <c r="R18" s="37"/>
      <c r="S18" s="39"/>
      <c r="T18" s="40"/>
      <c r="U18" s="36"/>
      <c r="V18" s="36"/>
      <c r="W18" s="41"/>
      <c r="X18" s="36"/>
      <c r="Y18" s="36"/>
      <c r="Z18" s="36"/>
      <c r="AA18" s="37"/>
      <c r="AB18" s="36"/>
      <c r="AC18" s="36"/>
      <c r="AD18" s="36"/>
      <c r="AE18" s="36"/>
      <c r="AF18" s="36"/>
      <c r="AG18" s="36"/>
      <c r="AH18" s="36"/>
      <c r="AI18" s="50"/>
      <c r="AJ18" s="36"/>
      <c r="AK18" s="36"/>
      <c r="AL18" s="61" t="str">
        <f>IF($AK18="","",VLOOKUP($AK18,'2.国・地域コード'!$B:$D,2,0))</f>
        <v/>
      </c>
      <c r="AM18" s="61" t="str">
        <f>IF($AK18="","",VLOOKUP($AK18,'2.国・地域コード'!$B:$D,3,0))</f>
        <v/>
      </c>
      <c r="AN18" s="42" t="str">
        <f>IF($AK18="","",VLOOKUP($AM18,'3.奨学金区分'!$B:$C,2,0))</f>
        <v/>
      </c>
      <c r="AO18" s="45"/>
      <c r="AP18" s="37"/>
      <c r="AQ18" s="37"/>
      <c r="AR18" s="37"/>
      <c r="AS18" s="37"/>
      <c r="AT18" s="36"/>
      <c r="AU18" s="36"/>
      <c r="AV18" s="36"/>
      <c r="AW18" s="36"/>
      <c r="AX18" s="36"/>
      <c r="AY18" s="36"/>
      <c r="AZ18" s="36"/>
      <c r="BA18" s="43"/>
      <c r="BB18" s="43"/>
      <c r="BC18" s="43"/>
      <c r="BD18" s="43"/>
      <c r="BE18" s="43"/>
      <c r="BF18" s="43"/>
      <c r="BG18" s="43"/>
      <c r="BH18" s="44"/>
      <c r="BI18" s="43"/>
      <c r="BJ18" s="43"/>
      <c r="BK18" s="43"/>
      <c r="BL18" s="43"/>
      <c r="BM18" s="43"/>
      <c r="BN18" s="44"/>
      <c r="BO18" s="43"/>
      <c r="BP18" s="43"/>
      <c r="BQ18" s="43"/>
      <c r="BR18" s="43"/>
      <c r="BS18" s="43"/>
      <c r="BT18" s="44"/>
      <c r="BU18" s="43"/>
      <c r="BV18" s="43"/>
      <c r="BW18" s="43"/>
      <c r="BX18" s="43"/>
      <c r="BY18" s="43"/>
    </row>
    <row r="19" spans="1:77" x14ac:dyDescent="0.4">
      <c r="A19" s="34">
        <v>14</v>
      </c>
      <c r="B19" s="187"/>
      <c r="C19" s="187"/>
      <c r="D19" s="40"/>
      <c r="E19" s="40"/>
      <c r="F19" s="36"/>
      <c r="G19" s="40"/>
      <c r="H19" s="52"/>
      <c r="I19" s="40"/>
      <c r="J19" s="40"/>
      <c r="K19" s="40"/>
      <c r="L19" s="40"/>
      <c r="M19" s="38"/>
      <c r="N19" s="38"/>
      <c r="O19" s="37"/>
      <c r="P19" s="37"/>
      <c r="Q19" s="37"/>
      <c r="R19" s="37"/>
      <c r="S19" s="39"/>
      <c r="T19" s="40"/>
      <c r="U19" s="36"/>
      <c r="V19" s="36"/>
      <c r="W19" s="41"/>
      <c r="X19" s="36"/>
      <c r="Y19" s="36"/>
      <c r="Z19" s="36"/>
      <c r="AA19" s="37"/>
      <c r="AB19" s="36"/>
      <c r="AC19" s="36"/>
      <c r="AD19" s="36"/>
      <c r="AE19" s="36"/>
      <c r="AF19" s="36"/>
      <c r="AG19" s="36"/>
      <c r="AH19" s="36"/>
      <c r="AI19" s="50"/>
      <c r="AJ19" s="36"/>
      <c r="AK19" s="36"/>
      <c r="AL19" s="61" t="str">
        <f>IF($AK19="","",VLOOKUP($AK19,'2.国・地域コード'!$B:$D,2,0))</f>
        <v/>
      </c>
      <c r="AM19" s="61" t="str">
        <f>IF($AK19="","",VLOOKUP($AK19,'2.国・地域コード'!$B:$D,3,0))</f>
        <v/>
      </c>
      <c r="AN19" s="42" t="str">
        <f>IF($AK19="","",VLOOKUP($AM19,'3.奨学金区分'!$B:$C,2,0))</f>
        <v/>
      </c>
      <c r="AO19" s="45"/>
      <c r="AP19" s="37"/>
      <c r="AQ19" s="37"/>
      <c r="AR19" s="37"/>
      <c r="AS19" s="37"/>
      <c r="AT19" s="36"/>
      <c r="AU19" s="36"/>
      <c r="AV19" s="36"/>
      <c r="AW19" s="36"/>
      <c r="AX19" s="36"/>
      <c r="AY19" s="36"/>
      <c r="AZ19" s="36"/>
      <c r="BA19" s="43"/>
      <c r="BB19" s="43"/>
      <c r="BC19" s="43"/>
      <c r="BD19" s="43"/>
      <c r="BE19" s="43"/>
      <c r="BF19" s="43"/>
      <c r="BG19" s="43"/>
      <c r="BH19" s="44"/>
      <c r="BI19" s="43"/>
      <c r="BJ19" s="43"/>
      <c r="BK19" s="43"/>
      <c r="BL19" s="43"/>
      <c r="BM19" s="43"/>
      <c r="BN19" s="44"/>
      <c r="BO19" s="43"/>
      <c r="BP19" s="43"/>
      <c r="BQ19" s="43"/>
      <c r="BR19" s="43"/>
      <c r="BS19" s="43"/>
      <c r="BT19" s="44"/>
      <c r="BU19" s="43"/>
      <c r="BV19" s="43"/>
      <c r="BW19" s="43"/>
      <c r="BX19" s="43"/>
      <c r="BY19" s="43"/>
    </row>
    <row r="20" spans="1:77" x14ac:dyDescent="0.4">
      <c r="A20" s="34">
        <v>15</v>
      </c>
      <c r="B20" s="187"/>
      <c r="C20" s="187"/>
      <c r="D20" s="40"/>
      <c r="E20" s="40"/>
      <c r="F20" s="36"/>
      <c r="G20" s="40"/>
      <c r="H20" s="52"/>
      <c r="I20" s="40"/>
      <c r="J20" s="40"/>
      <c r="K20" s="40"/>
      <c r="L20" s="40"/>
      <c r="M20" s="38"/>
      <c r="N20" s="38"/>
      <c r="O20" s="37"/>
      <c r="P20" s="37"/>
      <c r="Q20" s="37"/>
      <c r="R20" s="37"/>
      <c r="S20" s="39"/>
      <c r="T20" s="40"/>
      <c r="U20" s="36"/>
      <c r="V20" s="36"/>
      <c r="W20" s="41"/>
      <c r="X20" s="36"/>
      <c r="Y20" s="36"/>
      <c r="Z20" s="36"/>
      <c r="AA20" s="37"/>
      <c r="AB20" s="36"/>
      <c r="AC20" s="36"/>
      <c r="AD20" s="36"/>
      <c r="AE20" s="36"/>
      <c r="AF20" s="36"/>
      <c r="AG20" s="36"/>
      <c r="AH20" s="36"/>
      <c r="AI20" s="50"/>
      <c r="AJ20" s="36"/>
      <c r="AK20" s="36"/>
      <c r="AL20" s="61" t="str">
        <f>IF($AK20="","",VLOOKUP($AK20,'2.国・地域コード'!$B:$D,2,0))</f>
        <v/>
      </c>
      <c r="AM20" s="61" t="str">
        <f>IF($AK20="","",VLOOKUP($AK20,'2.国・地域コード'!$B:$D,3,0))</f>
        <v/>
      </c>
      <c r="AN20" s="42" t="str">
        <f>IF($AK20="","",VLOOKUP($AM20,'3.奨学金区分'!$B:$C,2,0))</f>
        <v/>
      </c>
      <c r="AO20" s="45"/>
      <c r="AP20" s="37"/>
      <c r="AQ20" s="37"/>
      <c r="AR20" s="37"/>
      <c r="AS20" s="37"/>
      <c r="AT20" s="36"/>
      <c r="AU20" s="36"/>
      <c r="AV20" s="36"/>
      <c r="AW20" s="36"/>
      <c r="AX20" s="36"/>
      <c r="AY20" s="36"/>
      <c r="AZ20" s="36"/>
      <c r="BA20" s="43"/>
      <c r="BB20" s="43"/>
      <c r="BC20" s="43"/>
      <c r="BD20" s="43"/>
      <c r="BE20" s="43"/>
      <c r="BF20" s="43"/>
      <c r="BG20" s="43"/>
      <c r="BH20" s="44"/>
      <c r="BI20" s="43"/>
      <c r="BJ20" s="43"/>
      <c r="BK20" s="43"/>
      <c r="BL20" s="43"/>
      <c r="BM20" s="43"/>
      <c r="BN20" s="44"/>
      <c r="BO20" s="43"/>
      <c r="BP20" s="43"/>
      <c r="BQ20" s="43"/>
      <c r="BR20" s="43"/>
      <c r="BS20" s="43"/>
      <c r="BT20" s="44"/>
      <c r="BU20" s="43"/>
      <c r="BV20" s="43"/>
      <c r="BW20" s="43"/>
      <c r="BX20" s="43"/>
      <c r="BY20" s="43"/>
    </row>
    <row r="21" spans="1:77" x14ac:dyDescent="0.4">
      <c r="A21" s="34">
        <v>16</v>
      </c>
      <c r="B21" s="187"/>
      <c r="C21" s="187"/>
      <c r="D21" s="40"/>
      <c r="E21" s="40"/>
      <c r="F21" s="36"/>
      <c r="G21" s="40"/>
      <c r="H21" s="52"/>
      <c r="I21" s="40"/>
      <c r="J21" s="40"/>
      <c r="K21" s="40"/>
      <c r="L21" s="40"/>
      <c r="M21" s="38"/>
      <c r="N21" s="38"/>
      <c r="O21" s="37"/>
      <c r="P21" s="37"/>
      <c r="Q21" s="37"/>
      <c r="R21" s="37"/>
      <c r="S21" s="39"/>
      <c r="T21" s="40"/>
      <c r="U21" s="36"/>
      <c r="V21" s="36"/>
      <c r="W21" s="41"/>
      <c r="X21" s="36"/>
      <c r="Y21" s="36"/>
      <c r="Z21" s="36"/>
      <c r="AA21" s="37"/>
      <c r="AB21" s="36"/>
      <c r="AC21" s="36"/>
      <c r="AD21" s="36"/>
      <c r="AE21" s="36"/>
      <c r="AF21" s="36"/>
      <c r="AG21" s="36"/>
      <c r="AH21" s="36"/>
      <c r="AI21" s="50"/>
      <c r="AJ21" s="36"/>
      <c r="AK21" s="36"/>
      <c r="AL21" s="61" t="str">
        <f>IF($AK21="","",VLOOKUP($AK21,'2.国・地域コード'!$B:$D,2,0))</f>
        <v/>
      </c>
      <c r="AM21" s="61" t="str">
        <f>IF($AK21="","",VLOOKUP($AK21,'2.国・地域コード'!$B:$D,3,0))</f>
        <v/>
      </c>
      <c r="AN21" s="42" t="str">
        <f>IF($AK21="","",VLOOKUP($AM21,'3.奨学金区分'!$B:$C,2,0))</f>
        <v/>
      </c>
      <c r="AO21" s="45"/>
      <c r="AP21" s="37"/>
      <c r="AQ21" s="37"/>
      <c r="AR21" s="37"/>
      <c r="AS21" s="37"/>
      <c r="AT21" s="36"/>
      <c r="AU21" s="36"/>
      <c r="AV21" s="36"/>
      <c r="AW21" s="36"/>
      <c r="AX21" s="36"/>
      <c r="AY21" s="36"/>
      <c r="AZ21" s="36"/>
      <c r="BA21" s="43"/>
      <c r="BB21" s="43"/>
      <c r="BC21" s="43"/>
      <c r="BD21" s="43"/>
      <c r="BE21" s="43"/>
      <c r="BF21" s="43"/>
      <c r="BG21" s="43"/>
      <c r="BH21" s="44"/>
      <c r="BI21" s="43"/>
      <c r="BJ21" s="43"/>
      <c r="BK21" s="43"/>
      <c r="BL21" s="43"/>
      <c r="BM21" s="43"/>
      <c r="BN21" s="44"/>
      <c r="BO21" s="43"/>
      <c r="BP21" s="43"/>
      <c r="BQ21" s="43"/>
      <c r="BR21" s="43"/>
      <c r="BS21" s="43"/>
      <c r="BT21" s="44"/>
      <c r="BU21" s="43"/>
      <c r="BV21" s="43"/>
      <c r="BW21" s="43"/>
      <c r="BX21" s="43"/>
      <c r="BY21" s="43"/>
    </row>
    <row r="22" spans="1:77" x14ac:dyDescent="0.4">
      <c r="A22" s="34">
        <v>17</v>
      </c>
      <c r="B22" s="187"/>
      <c r="C22" s="187"/>
      <c r="D22" s="40"/>
      <c r="E22" s="40"/>
      <c r="F22" s="36"/>
      <c r="G22" s="40"/>
      <c r="H22" s="52"/>
      <c r="I22" s="40"/>
      <c r="J22" s="40"/>
      <c r="K22" s="40"/>
      <c r="L22" s="40"/>
      <c r="M22" s="38"/>
      <c r="N22" s="38"/>
      <c r="O22" s="37"/>
      <c r="P22" s="37"/>
      <c r="Q22" s="37"/>
      <c r="R22" s="37"/>
      <c r="S22" s="39"/>
      <c r="T22" s="40"/>
      <c r="U22" s="36"/>
      <c r="V22" s="36"/>
      <c r="W22" s="41"/>
      <c r="X22" s="36"/>
      <c r="Y22" s="36"/>
      <c r="Z22" s="36"/>
      <c r="AA22" s="37"/>
      <c r="AB22" s="36"/>
      <c r="AC22" s="36"/>
      <c r="AD22" s="36"/>
      <c r="AE22" s="36"/>
      <c r="AF22" s="36"/>
      <c r="AG22" s="36"/>
      <c r="AH22" s="36"/>
      <c r="AI22" s="50"/>
      <c r="AJ22" s="36"/>
      <c r="AK22" s="36"/>
      <c r="AL22" s="61" t="str">
        <f>IF($AK22="","",VLOOKUP($AK22,'2.国・地域コード'!$B:$D,2,0))</f>
        <v/>
      </c>
      <c r="AM22" s="61" t="str">
        <f>IF($AK22="","",VLOOKUP($AK22,'2.国・地域コード'!$B:$D,3,0))</f>
        <v/>
      </c>
      <c r="AN22" s="42" t="str">
        <f>IF($AK22="","",VLOOKUP($AM22,'3.奨学金区分'!$B:$C,2,0))</f>
        <v/>
      </c>
      <c r="AO22" s="45"/>
      <c r="AP22" s="37"/>
      <c r="AQ22" s="37"/>
      <c r="AR22" s="37"/>
      <c r="AS22" s="37"/>
      <c r="AT22" s="36"/>
      <c r="AU22" s="36"/>
      <c r="AV22" s="36"/>
      <c r="AW22" s="36"/>
      <c r="AX22" s="36"/>
      <c r="AY22" s="36"/>
      <c r="AZ22" s="36"/>
      <c r="BA22" s="43"/>
      <c r="BB22" s="43"/>
      <c r="BC22" s="43"/>
      <c r="BD22" s="43"/>
      <c r="BE22" s="43"/>
      <c r="BF22" s="43"/>
      <c r="BG22" s="43"/>
      <c r="BH22" s="44"/>
      <c r="BI22" s="43"/>
      <c r="BJ22" s="43"/>
      <c r="BK22" s="43"/>
      <c r="BL22" s="43"/>
      <c r="BM22" s="43"/>
      <c r="BN22" s="44"/>
      <c r="BO22" s="43"/>
      <c r="BP22" s="43"/>
      <c r="BQ22" s="43"/>
      <c r="BR22" s="43"/>
      <c r="BS22" s="43"/>
      <c r="BT22" s="44"/>
      <c r="BU22" s="43"/>
      <c r="BV22" s="43"/>
      <c r="BW22" s="43"/>
      <c r="BX22" s="43"/>
      <c r="BY22" s="43"/>
    </row>
    <row r="23" spans="1:77" x14ac:dyDescent="0.4">
      <c r="A23" s="34">
        <v>18</v>
      </c>
      <c r="B23" s="187"/>
      <c r="C23" s="187"/>
      <c r="D23" s="40"/>
      <c r="E23" s="40"/>
      <c r="F23" s="36"/>
      <c r="G23" s="40"/>
      <c r="H23" s="52"/>
      <c r="I23" s="40"/>
      <c r="J23" s="40"/>
      <c r="K23" s="40"/>
      <c r="L23" s="40"/>
      <c r="M23" s="38"/>
      <c r="N23" s="38"/>
      <c r="O23" s="37"/>
      <c r="P23" s="37"/>
      <c r="Q23" s="37"/>
      <c r="R23" s="37"/>
      <c r="S23" s="39"/>
      <c r="T23" s="40"/>
      <c r="U23" s="36"/>
      <c r="V23" s="36"/>
      <c r="W23" s="41"/>
      <c r="X23" s="36"/>
      <c r="Y23" s="36"/>
      <c r="Z23" s="36"/>
      <c r="AA23" s="37"/>
      <c r="AB23" s="36"/>
      <c r="AC23" s="36"/>
      <c r="AD23" s="36"/>
      <c r="AE23" s="36"/>
      <c r="AF23" s="36"/>
      <c r="AG23" s="36"/>
      <c r="AH23" s="36"/>
      <c r="AI23" s="50"/>
      <c r="AJ23" s="36"/>
      <c r="AK23" s="36"/>
      <c r="AL23" s="61" t="str">
        <f>IF($AK23="","",VLOOKUP($AK23,'2.国・地域コード'!$B:$D,2,0))</f>
        <v/>
      </c>
      <c r="AM23" s="61" t="str">
        <f>IF($AK23="","",VLOOKUP($AK23,'2.国・地域コード'!$B:$D,3,0))</f>
        <v/>
      </c>
      <c r="AN23" s="42" t="str">
        <f>IF($AK23="","",VLOOKUP($AM23,'3.奨学金区分'!$B:$C,2,0))</f>
        <v/>
      </c>
      <c r="AO23" s="45"/>
      <c r="AP23" s="37"/>
      <c r="AQ23" s="37"/>
      <c r="AR23" s="37"/>
      <c r="AS23" s="37"/>
      <c r="AT23" s="36"/>
      <c r="AU23" s="36"/>
      <c r="AV23" s="36"/>
      <c r="AW23" s="36"/>
      <c r="AX23" s="36"/>
      <c r="AY23" s="36"/>
      <c r="AZ23" s="36"/>
      <c r="BA23" s="43"/>
      <c r="BB23" s="43"/>
      <c r="BC23" s="43"/>
      <c r="BD23" s="43"/>
      <c r="BE23" s="43"/>
      <c r="BF23" s="43"/>
      <c r="BG23" s="43"/>
      <c r="BH23" s="44"/>
      <c r="BI23" s="43"/>
      <c r="BJ23" s="43"/>
      <c r="BK23" s="43"/>
      <c r="BL23" s="43"/>
      <c r="BM23" s="43"/>
      <c r="BN23" s="44"/>
      <c r="BO23" s="43"/>
      <c r="BP23" s="43"/>
      <c r="BQ23" s="43"/>
      <c r="BR23" s="43"/>
      <c r="BS23" s="43"/>
      <c r="BT23" s="44"/>
      <c r="BU23" s="43"/>
      <c r="BV23" s="43"/>
      <c r="BW23" s="43"/>
      <c r="BX23" s="43"/>
      <c r="BY23" s="43"/>
    </row>
    <row r="24" spans="1:77" x14ac:dyDescent="0.4">
      <c r="A24" s="34">
        <v>19</v>
      </c>
      <c r="B24" s="187"/>
      <c r="C24" s="187"/>
      <c r="D24" s="40"/>
      <c r="E24" s="40"/>
      <c r="F24" s="36"/>
      <c r="G24" s="40"/>
      <c r="H24" s="52"/>
      <c r="I24" s="40"/>
      <c r="J24" s="40"/>
      <c r="K24" s="40"/>
      <c r="L24" s="40"/>
      <c r="M24" s="38"/>
      <c r="N24" s="38"/>
      <c r="O24" s="37"/>
      <c r="P24" s="37"/>
      <c r="Q24" s="37"/>
      <c r="R24" s="37"/>
      <c r="S24" s="39"/>
      <c r="T24" s="40"/>
      <c r="U24" s="36"/>
      <c r="V24" s="36"/>
      <c r="W24" s="41"/>
      <c r="X24" s="36"/>
      <c r="Y24" s="36"/>
      <c r="Z24" s="36"/>
      <c r="AA24" s="37"/>
      <c r="AB24" s="36"/>
      <c r="AC24" s="36"/>
      <c r="AD24" s="36"/>
      <c r="AE24" s="36"/>
      <c r="AF24" s="36"/>
      <c r="AG24" s="36"/>
      <c r="AH24" s="36"/>
      <c r="AI24" s="50"/>
      <c r="AJ24" s="36"/>
      <c r="AK24" s="36"/>
      <c r="AL24" s="61" t="str">
        <f>IF($AK24="","",VLOOKUP($AK24,'2.国・地域コード'!$B:$D,2,0))</f>
        <v/>
      </c>
      <c r="AM24" s="61" t="str">
        <f>IF($AK24="","",VLOOKUP($AK24,'2.国・地域コード'!$B:$D,3,0))</f>
        <v/>
      </c>
      <c r="AN24" s="42" t="str">
        <f>IF($AK24="","",VLOOKUP($AM24,'3.奨学金区分'!$B:$C,2,0))</f>
        <v/>
      </c>
      <c r="AO24" s="45"/>
      <c r="AP24" s="37"/>
      <c r="AQ24" s="37"/>
      <c r="AR24" s="37"/>
      <c r="AS24" s="37"/>
      <c r="AT24" s="36"/>
      <c r="AU24" s="36"/>
      <c r="AV24" s="36"/>
      <c r="AW24" s="36"/>
      <c r="AX24" s="36"/>
      <c r="AY24" s="36"/>
      <c r="AZ24" s="36"/>
      <c r="BA24" s="43"/>
      <c r="BB24" s="43"/>
      <c r="BC24" s="43"/>
      <c r="BD24" s="43"/>
      <c r="BE24" s="43"/>
      <c r="BF24" s="43"/>
      <c r="BG24" s="43"/>
      <c r="BH24" s="44"/>
      <c r="BI24" s="43"/>
      <c r="BJ24" s="43"/>
      <c r="BK24" s="43"/>
      <c r="BL24" s="43"/>
      <c r="BM24" s="43"/>
      <c r="BN24" s="44"/>
      <c r="BO24" s="43"/>
      <c r="BP24" s="43"/>
      <c r="BQ24" s="43"/>
      <c r="BR24" s="43"/>
      <c r="BS24" s="43"/>
      <c r="BT24" s="44"/>
      <c r="BU24" s="43"/>
      <c r="BV24" s="43"/>
      <c r="BW24" s="43"/>
      <c r="BX24" s="43"/>
      <c r="BY24" s="43"/>
    </row>
    <row r="25" spans="1:77" x14ac:dyDescent="0.4">
      <c r="A25" s="34">
        <v>20</v>
      </c>
      <c r="B25" s="187"/>
      <c r="C25" s="187"/>
      <c r="D25" s="40"/>
      <c r="E25" s="40"/>
      <c r="F25" s="36"/>
      <c r="G25" s="40"/>
      <c r="H25" s="52"/>
      <c r="I25" s="40"/>
      <c r="J25" s="40"/>
      <c r="K25" s="40"/>
      <c r="L25" s="40"/>
      <c r="M25" s="38"/>
      <c r="N25" s="38"/>
      <c r="O25" s="37"/>
      <c r="P25" s="37"/>
      <c r="Q25" s="37"/>
      <c r="R25" s="37"/>
      <c r="S25" s="39"/>
      <c r="T25" s="40"/>
      <c r="U25" s="36"/>
      <c r="V25" s="36"/>
      <c r="W25" s="41"/>
      <c r="X25" s="36"/>
      <c r="Y25" s="36"/>
      <c r="Z25" s="36"/>
      <c r="AA25" s="37"/>
      <c r="AB25" s="36"/>
      <c r="AC25" s="36"/>
      <c r="AD25" s="36"/>
      <c r="AE25" s="36"/>
      <c r="AF25" s="36"/>
      <c r="AG25" s="36"/>
      <c r="AH25" s="36"/>
      <c r="AI25" s="50"/>
      <c r="AJ25" s="36"/>
      <c r="AK25" s="36"/>
      <c r="AL25" s="61" t="str">
        <f>IF($AK25="","",VLOOKUP($AK25,'2.国・地域コード'!$B:$D,2,0))</f>
        <v/>
      </c>
      <c r="AM25" s="61" t="str">
        <f>IF($AK25="","",VLOOKUP($AK25,'2.国・地域コード'!$B:$D,3,0))</f>
        <v/>
      </c>
      <c r="AN25" s="42" t="str">
        <f>IF($AK25="","",VLOOKUP($AM25,'3.奨学金区分'!$B:$C,2,0))</f>
        <v/>
      </c>
      <c r="AO25" s="45"/>
      <c r="AP25" s="37"/>
      <c r="AQ25" s="37"/>
      <c r="AR25" s="37"/>
      <c r="AS25" s="37"/>
      <c r="AT25" s="36"/>
      <c r="AU25" s="36"/>
      <c r="AV25" s="36"/>
      <c r="AW25" s="36"/>
      <c r="AX25" s="36"/>
      <c r="AY25" s="36"/>
      <c r="AZ25" s="36"/>
      <c r="BA25" s="43"/>
      <c r="BB25" s="43"/>
      <c r="BC25" s="43"/>
      <c r="BD25" s="43"/>
      <c r="BE25" s="43"/>
      <c r="BF25" s="43"/>
      <c r="BG25" s="43"/>
      <c r="BH25" s="44"/>
      <c r="BI25" s="43"/>
      <c r="BJ25" s="43"/>
      <c r="BK25" s="43"/>
      <c r="BL25" s="43"/>
      <c r="BM25" s="43"/>
      <c r="BN25" s="44"/>
      <c r="BO25" s="43"/>
      <c r="BP25" s="43"/>
      <c r="BQ25" s="43"/>
      <c r="BR25" s="43"/>
      <c r="BS25" s="43"/>
      <c r="BT25" s="44"/>
      <c r="BU25" s="43"/>
      <c r="BV25" s="43"/>
      <c r="BW25" s="43"/>
      <c r="BX25" s="43"/>
      <c r="BY25" s="43"/>
    </row>
    <row r="26" spans="1:77" x14ac:dyDescent="0.4">
      <c r="A26" s="34">
        <v>21</v>
      </c>
      <c r="B26" s="187"/>
      <c r="C26" s="187"/>
      <c r="D26" s="40"/>
      <c r="E26" s="40"/>
      <c r="F26" s="36"/>
      <c r="G26" s="40"/>
      <c r="H26" s="52"/>
      <c r="I26" s="40"/>
      <c r="J26" s="40"/>
      <c r="K26" s="40"/>
      <c r="L26" s="40"/>
      <c r="M26" s="38"/>
      <c r="N26" s="38"/>
      <c r="O26" s="37"/>
      <c r="P26" s="37"/>
      <c r="Q26" s="37"/>
      <c r="R26" s="37"/>
      <c r="S26" s="39"/>
      <c r="T26" s="40"/>
      <c r="U26" s="36"/>
      <c r="V26" s="36"/>
      <c r="W26" s="41"/>
      <c r="X26" s="36"/>
      <c r="Y26" s="36"/>
      <c r="Z26" s="36"/>
      <c r="AA26" s="37"/>
      <c r="AB26" s="36"/>
      <c r="AC26" s="36"/>
      <c r="AD26" s="36"/>
      <c r="AE26" s="36"/>
      <c r="AF26" s="36"/>
      <c r="AG26" s="36"/>
      <c r="AH26" s="36"/>
      <c r="AI26" s="50"/>
      <c r="AJ26" s="36"/>
      <c r="AK26" s="36"/>
      <c r="AL26" s="61" t="str">
        <f>IF($AK26="","",VLOOKUP($AK26,'2.国・地域コード'!$B:$D,2,0))</f>
        <v/>
      </c>
      <c r="AM26" s="61" t="str">
        <f>IF($AK26="","",VLOOKUP($AK26,'2.国・地域コード'!$B:$D,3,0))</f>
        <v/>
      </c>
      <c r="AN26" s="42" t="str">
        <f>IF($AK26="","",VLOOKUP($AM26,'3.奨学金区分'!$B:$C,2,0))</f>
        <v/>
      </c>
      <c r="AO26" s="45"/>
      <c r="AP26" s="37"/>
      <c r="AQ26" s="37"/>
      <c r="AR26" s="37"/>
      <c r="AS26" s="37"/>
      <c r="AT26" s="36"/>
      <c r="AU26" s="36"/>
      <c r="AV26" s="36"/>
      <c r="AW26" s="36"/>
      <c r="AX26" s="36"/>
      <c r="AY26" s="36"/>
      <c r="AZ26" s="36"/>
      <c r="BA26" s="43"/>
      <c r="BB26" s="43"/>
      <c r="BC26" s="43"/>
      <c r="BD26" s="43"/>
      <c r="BE26" s="43"/>
      <c r="BF26" s="43"/>
      <c r="BG26" s="43"/>
      <c r="BH26" s="44"/>
      <c r="BI26" s="43"/>
      <c r="BJ26" s="43"/>
      <c r="BK26" s="43"/>
      <c r="BL26" s="43"/>
      <c r="BM26" s="43"/>
      <c r="BN26" s="44"/>
      <c r="BO26" s="43"/>
      <c r="BP26" s="43"/>
      <c r="BQ26" s="43"/>
      <c r="BR26" s="43"/>
      <c r="BS26" s="43"/>
      <c r="BT26" s="44"/>
      <c r="BU26" s="43"/>
      <c r="BV26" s="43"/>
      <c r="BW26" s="43"/>
      <c r="BX26" s="43"/>
      <c r="BY26" s="43"/>
    </row>
    <row r="27" spans="1:77" x14ac:dyDescent="0.4">
      <c r="A27" s="34">
        <v>22</v>
      </c>
      <c r="B27" s="187"/>
      <c r="C27" s="187"/>
      <c r="D27" s="40"/>
      <c r="E27" s="40"/>
      <c r="F27" s="36"/>
      <c r="G27" s="40"/>
      <c r="H27" s="52"/>
      <c r="I27" s="40"/>
      <c r="J27" s="40"/>
      <c r="K27" s="40"/>
      <c r="L27" s="40"/>
      <c r="M27" s="38"/>
      <c r="N27" s="38"/>
      <c r="O27" s="37"/>
      <c r="P27" s="37"/>
      <c r="Q27" s="37"/>
      <c r="R27" s="37"/>
      <c r="S27" s="39"/>
      <c r="T27" s="40"/>
      <c r="U27" s="36"/>
      <c r="V27" s="36"/>
      <c r="W27" s="41"/>
      <c r="X27" s="36"/>
      <c r="Y27" s="36"/>
      <c r="Z27" s="36"/>
      <c r="AA27" s="37"/>
      <c r="AB27" s="36"/>
      <c r="AC27" s="36"/>
      <c r="AD27" s="36"/>
      <c r="AE27" s="36"/>
      <c r="AF27" s="36"/>
      <c r="AG27" s="36"/>
      <c r="AH27" s="36"/>
      <c r="AI27" s="50"/>
      <c r="AJ27" s="36"/>
      <c r="AK27" s="36"/>
      <c r="AL27" s="61" t="str">
        <f>IF($AK27="","",VLOOKUP($AK27,'2.国・地域コード'!$B:$D,2,0))</f>
        <v/>
      </c>
      <c r="AM27" s="61" t="str">
        <f>IF($AK27="","",VLOOKUP($AK27,'2.国・地域コード'!$B:$D,3,0))</f>
        <v/>
      </c>
      <c r="AN27" s="42" t="str">
        <f>IF($AK27="","",VLOOKUP($AM27,'3.奨学金区分'!$B:$C,2,0))</f>
        <v/>
      </c>
      <c r="AO27" s="45"/>
      <c r="AP27" s="37"/>
      <c r="AQ27" s="37"/>
      <c r="AR27" s="37"/>
      <c r="AS27" s="37"/>
      <c r="AT27" s="36"/>
      <c r="AU27" s="36"/>
      <c r="AV27" s="36"/>
      <c r="AW27" s="36"/>
      <c r="AX27" s="36"/>
      <c r="AY27" s="36"/>
      <c r="AZ27" s="36"/>
      <c r="BA27" s="43"/>
      <c r="BB27" s="43"/>
      <c r="BC27" s="43"/>
      <c r="BD27" s="43"/>
      <c r="BE27" s="43"/>
      <c r="BF27" s="43"/>
      <c r="BG27" s="43"/>
      <c r="BH27" s="44"/>
      <c r="BI27" s="43"/>
      <c r="BJ27" s="43"/>
      <c r="BK27" s="43"/>
      <c r="BL27" s="43"/>
      <c r="BM27" s="43"/>
      <c r="BN27" s="44"/>
      <c r="BO27" s="43"/>
      <c r="BP27" s="43"/>
      <c r="BQ27" s="43"/>
      <c r="BR27" s="43"/>
      <c r="BS27" s="43"/>
      <c r="BT27" s="44"/>
      <c r="BU27" s="43"/>
      <c r="BV27" s="43"/>
      <c r="BW27" s="43"/>
      <c r="BX27" s="43"/>
      <c r="BY27" s="43"/>
    </row>
    <row r="28" spans="1:77" x14ac:dyDescent="0.4">
      <c r="A28" s="34">
        <v>23</v>
      </c>
      <c r="B28" s="187"/>
      <c r="C28" s="187"/>
      <c r="D28" s="40"/>
      <c r="E28" s="40"/>
      <c r="F28" s="36"/>
      <c r="G28" s="40"/>
      <c r="H28" s="52"/>
      <c r="I28" s="40"/>
      <c r="J28" s="40"/>
      <c r="K28" s="40"/>
      <c r="L28" s="40"/>
      <c r="M28" s="38"/>
      <c r="N28" s="38"/>
      <c r="O28" s="37"/>
      <c r="P28" s="37"/>
      <c r="Q28" s="37"/>
      <c r="R28" s="37"/>
      <c r="S28" s="39"/>
      <c r="T28" s="40"/>
      <c r="U28" s="36"/>
      <c r="V28" s="36"/>
      <c r="W28" s="41"/>
      <c r="X28" s="36"/>
      <c r="Y28" s="36"/>
      <c r="Z28" s="36"/>
      <c r="AA28" s="37"/>
      <c r="AB28" s="36"/>
      <c r="AC28" s="36"/>
      <c r="AD28" s="36"/>
      <c r="AE28" s="36"/>
      <c r="AF28" s="36"/>
      <c r="AG28" s="36"/>
      <c r="AH28" s="36"/>
      <c r="AI28" s="50"/>
      <c r="AJ28" s="36"/>
      <c r="AK28" s="36"/>
      <c r="AL28" s="61" t="str">
        <f>IF($AK28="","",VLOOKUP($AK28,'2.国・地域コード'!$B:$D,2,0))</f>
        <v/>
      </c>
      <c r="AM28" s="61" t="str">
        <f>IF($AK28="","",VLOOKUP($AK28,'2.国・地域コード'!$B:$D,3,0))</f>
        <v/>
      </c>
      <c r="AN28" s="42" t="str">
        <f>IF($AK28="","",VLOOKUP($AM28,'3.奨学金区分'!$B:$C,2,0))</f>
        <v/>
      </c>
      <c r="AO28" s="45"/>
      <c r="AP28" s="37"/>
      <c r="AQ28" s="37"/>
      <c r="AR28" s="37"/>
      <c r="AS28" s="37"/>
      <c r="AT28" s="36"/>
      <c r="AU28" s="36"/>
      <c r="AV28" s="36"/>
      <c r="AW28" s="36"/>
      <c r="AX28" s="36"/>
      <c r="AY28" s="36"/>
      <c r="AZ28" s="36"/>
      <c r="BA28" s="43"/>
      <c r="BB28" s="43"/>
      <c r="BC28" s="43"/>
      <c r="BD28" s="43"/>
      <c r="BE28" s="43"/>
      <c r="BF28" s="43"/>
      <c r="BG28" s="43"/>
      <c r="BH28" s="44"/>
      <c r="BI28" s="43"/>
      <c r="BJ28" s="43"/>
      <c r="BK28" s="43"/>
      <c r="BL28" s="43"/>
      <c r="BM28" s="43"/>
      <c r="BN28" s="44"/>
      <c r="BO28" s="43"/>
      <c r="BP28" s="43"/>
      <c r="BQ28" s="43"/>
      <c r="BR28" s="43"/>
      <c r="BS28" s="43"/>
      <c r="BT28" s="44"/>
      <c r="BU28" s="43"/>
      <c r="BV28" s="43"/>
      <c r="BW28" s="43"/>
      <c r="BX28" s="43"/>
      <c r="BY28" s="43"/>
    </row>
    <row r="29" spans="1:77" x14ac:dyDescent="0.4">
      <c r="A29" s="34">
        <v>24</v>
      </c>
      <c r="B29" s="187"/>
      <c r="C29" s="187"/>
      <c r="D29" s="40"/>
      <c r="E29" s="40"/>
      <c r="F29" s="36"/>
      <c r="G29" s="40"/>
      <c r="H29" s="52"/>
      <c r="I29" s="40"/>
      <c r="J29" s="40"/>
      <c r="K29" s="40"/>
      <c r="L29" s="40"/>
      <c r="M29" s="38"/>
      <c r="N29" s="38"/>
      <c r="O29" s="37"/>
      <c r="P29" s="37"/>
      <c r="Q29" s="37"/>
      <c r="R29" s="37"/>
      <c r="S29" s="39"/>
      <c r="T29" s="40"/>
      <c r="U29" s="36"/>
      <c r="V29" s="36"/>
      <c r="W29" s="41"/>
      <c r="X29" s="36"/>
      <c r="Y29" s="36"/>
      <c r="Z29" s="36"/>
      <c r="AA29" s="37"/>
      <c r="AB29" s="36"/>
      <c r="AC29" s="36"/>
      <c r="AD29" s="36"/>
      <c r="AE29" s="36"/>
      <c r="AF29" s="36"/>
      <c r="AG29" s="36"/>
      <c r="AH29" s="36"/>
      <c r="AI29" s="50"/>
      <c r="AJ29" s="36"/>
      <c r="AK29" s="36"/>
      <c r="AL29" s="61" t="str">
        <f>IF($AK29="","",VLOOKUP($AK29,'2.国・地域コード'!$B:$D,2,0))</f>
        <v/>
      </c>
      <c r="AM29" s="61" t="str">
        <f>IF($AK29="","",VLOOKUP($AK29,'2.国・地域コード'!$B:$D,3,0))</f>
        <v/>
      </c>
      <c r="AN29" s="42" t="str">
        <f>IF($AK29="","",VLOOKUP($AM29,'3.奨学金区分'!$B:$C,2,0))</f>
        <v/>
      </c>
      <c r="AO29" s="45"/>
      <c r="AP29" s="37"/>
      <c r="AQ29" s="37"/>
      <c r="AR29" s="37"/>
      <c r="AS29" s="37"/>
      <c r="AT29" s="36"/>
      <c r="AU29" s="36"/>
      <c r="AV29" s="36"/>
      <c r="AW29" s="36"/>
      <c r="AX29" s="36"/>
      <c r="AY29" s="36"/>
      <c r="AZ29" s="36"/>
      <c r="BA29" s="43"/>
      <c r="BB29" s="43"/>
      <c r="BC29" s="43"/>
      <c r="BD29" s="43"/>
      <c r="BE29" s="43"/>
      <c r="BF29" s="43"/>
      <c r="BG29" s="43"/>
      <c r="BH29" s="44"/>
      <c r="BI29" s="43"/>
      <c r="BJ29" s="43"/>
      <c r="BK29" s="43"/>
      <c r="BL29" s="43"/>
      <c r="BM29" s="43"/>
      <c r="BN29" s="44"/>
      <c r="BO29" s="43"/>
      <c r="BP29" s="43"/>
      <c r="BQ29" s="43"/>
      <c r="BR29" s="43"/>
      <c r="BS29" s="43"/>
      <c r="BT29" s="44"/>
      <c r="BU29" s="43"/>
      <c r="BV29" s="43"/>
      <c r="BW29" s="43"/>
      <c r="BX29" s="43"/>
      <c r="BY29" s="43"/>
    </row>
    <row r="30" spans="1:77" x14ac:dyDescent="0.4">
      <c r="A30" s="34">
        <v>25</v>
      </c>
      <c r="B30" s="187"/>
      <c r="C30" s="187"/>
      <c r="D30" s="40"/>
      <c r="E30" s="40"/>
      <c r="F30" s="36"/>
      <c r="G30" s="40"/>
      <c r="H30" s="52"/>
      <c r="I30" s="40"/>
      <c r="J30" s="40"/>
      <c r="K30" s="40"/>
      <c r="L30" s="40"/>
      <c r="M30" s="38"/>
      <c r="N30" s="38"/>
      <c r="O30" s="37"/>
      <c r="P30" s="37"/>
      <c r="Q30" s="37"/>
      <c r="R30" s="37"/>
      <c r="S30" s="39"/>
      <c r="T30" s="40"/>
      <c r="U30" s="36"/>
      <c r="V30" s="36"/>
      <c r="W30" s="41"/>
      <c r="X30" s="36"/>
      <c r="Y30" s="36"/>
      <c r="Z30" s="36"/>
      <c r="AA30" s="37"/>
      <c r="AB30" s="36"/>
      <c r="AC30" s="36"/>
      <c r="AD30" s="36"/>
      <c r="AE30" s="36"/>
      <c r="AF30" s="36"/>
      <c r="AG30" s="36"/>
      <c r="AH30" s="36"/>
      <c r="AI30" s="50"/>
      <c r="AJ30" s="36"/>
      <c r="AK30" s="36"/>
      <c r="AL30" s="61" t="str">
        <f>IF($AK30="","",VLOOKUP($AK30,'2.国・地域コード'!$B:$D,2,0))</f>
        <v/>
      </c>
      <c r="AM30" s="61" t="str">
        <f>IF($AK30="","",VLOOKUP($AK30,'2.国・地域コード'!$B:$D,3,0))</f>
        <v/>
      </c>
      <c r="AN30" s="42" t="str">
        <f>IF($AK30="","",VLOOKUP($AM30,'3.奨学金区分'!$B:$C,2,0))</f>
        <v/>
      </c>
      <c r="AO30" s="45"/>
      <c r="AP30" s="37"/>
      <c r="AQ30" s="37"/>
      <c r="AR30" s="37"/>
      <c r="AS30" s="37"/>
      <c r="AT30" s="36"/>
      <c r="AU30" s="36"/>
      <c r="AV30" s="36"/>
      <c r="AW30" s="36"/>
      <c r="AX30" s="36"/>
      <c r="AY30" s="36"/>
      <c r="AZ30" s="36"/>
      <c r="BA30" s="43"/>
      <c r="BB30" s="43"/>
      <c r="BC30" s="43"/>
      <c r="BD30" s="43"/>
      <c r="BE30" s="43"/>
      <c r="BF30" s="43"/>
      <c r="BG30" s="43"/>
      <c r="BH30" s="44"/>
      <c r="BI30" s="43"/>
      <c r="BJ30" s="43"/>
      <c r="BK30" s="43"/>
      <c r="BL30" s="43"/>
      <c r="BM30" s="43"/>
      <c r="BN30" s="44"/>
      <c r="BO30" s="43"/>
      <c r="BP30" s="43"/>
      <c r="BQ30" s="43"/>
      <c r="BR30" s="43"/>
      <c r="BS30" s="43"/>
      <c r="BT30" s="44"/>
      <c r="BU30" s="43"/>
      <c r="BV30" s="43"/>
      <c r="BW30" s="43"/>
      <c r="BX30" s="43"/>
      <c r="BY30" s="43"/>
    </row>
    <row r="31" spans="1:77" x14ac:dyDescent="0.4">
      <c r="A31" s="34">
        <v>26</v>
      </c>
      <c r="B31" s="187"/>
      <c r="C31" s="187"/>
      <c r="D31" s="40"/>
      <c r="E31" s="40"/>
      <c r="F31" s="36"/>
      <c r="G31" s="40"/>
      <c r="H31" s="52"/>
      <c r="I31" s="40"/>
      <c r="J31" s="40"/>
      <c r="K31" s="40"/>
      <c r="L31" s="40"/>
      <c r="M31" s="38"/>
      <c r="N31" s="38"/>
      <c r="O31" s="37"/>
      <c r="P31" s="37"/>
      <c r="Q31" s="37"/>
      <c r="R31" s="37"/>
      <c r="S31" s="39"/>
      <c r="T31" s="40"/>
      <c r="U31" s="36"/>
      <c r="V31" s="36"/>
      <c r="W31" s="41"/>
      <c r="X31" s="36"/>
      <c r="Y31" s="36"/>
      <c r="Z31" s="36"/>
      <c r="AA31" s="37"/>
      <c r="AB31" s="36"/>
      <c r="AC31" s="36"/>
      <c r="AD31" s="36"/>
      <c r="AE31" s="36"/>
      <c r="AF31" s="36"/>
      <c r="AG31" s="36"/>
      <c r="AH31" s="36"/>
      <c r="AI31" s="50"/>
      <c r="AJ31" s="36"/>
      <c r="AK31" s="36"/>
      <c r="AL31" s="61" t="str">
        <f>IF($AK31="","",VLOOKUP($AK31,'2.国・地域コード'!$B:$D,2,0))</f>
        <v/>
      </c>
      <c r="AM31" s="61" t="str">
        <f>IF($AK31="","",VLOOKUP($AK31,'2.国・地域コード'!$B:$D,3,0))</f>
        <v/>
      </c>
      <c r="AN31" s="42" t="str">
        <f>IF($AK31="","",VLOOKUP($AM31,'3.奨学金区分'!$B:$C,2,0))</f>
        <v/>
      </c>
      <c r="AO31" s="45"/>
      <c r="AP31" s="37"/>
      <c r="AQ31" s="37"/>
      <c r="AR31" s="37"/>
      <c r="AS31" s="37"/>
      <c r="AT31" s="36"/>
      <c r="AU31" s="36"/>
      <c r="AV31" s="36"/>
      <c r="AW31" s="36"/>
      <c r="AX31" s="36"/>
      <c r="AY31" s="36"/>
      <c r="AZ31" s="36"/>
      <c r="BA31" s="43"/>
      <c r="BB31" s="43"/>
      <c r="BC31" s="43"/>
      <c r="BD31" s="43"/>
      <c r="BE31" s="43"/>
      <c r="BF31" s="43"/>
      <c r="BG31" s="43"/>
      <c r="BH31" s="44"/>
      <c r="BI31" s="43"/>
      <c r="BJ31" s="43"/>
      <c r="BK31" s="43"/>
      <c r="BL31" s="43"/>
      <c r="BM31" s="43"/>
      <c r="BN31" s="44"/>
      <c r="BO31" s="43"/>
      <c r="BP31" s="43"/>
      <c r="BQ31" s="43"/>
      <c r="BR31" s="43"/>
      <c r="BS31" s="43"/>
      <c r="BT31" s="44"/>
      <c r="BU31" s="43"/>
      <c r="BV31" s="43"/>
      <c r="BW31" s="43"/>
      <c r="BX31" s="43"/>
      <c r="BY31" s="43"/>
    </row>
    <row r="32" spans="1:77" x14ac:dyDescent="0.4">
      <c r="A32" s="34">
        <v>27</v>
      </c>
      <c r="B32" s="187"/>
      <c r="C32" s="187"/>
      <c r="D32" s="40"/>
      <c r="E32" s="40"/>
      <c r="F32" s="36"/>
      <c r="G32" s="40"/>
      <c r="H32" s="52"/>
      <c r="I32" s="40"/>
      <c r="J32" s="40"/>
      <c r="K32" s="40"/>
      <c r="L32" s="40"/>
      <c r="M32" s="38"/>
      <c r="N32" s="38"/>
      <c r="O32" s="37"/>
      <c r="P32" s="37"/>
      <c r="Q32" s="37"/>
      <c r="R32" s="37"/>
      <c r="S32" s="39"/>
      <c r="T32" s="40"/>
      <c r="U32" s="36"/>
      <c r="V32" s="36"/>
      <c r="W32" s="41"/>
      <c r="X32" s="36"/>
      <c r="Y32" s="36"/>
      <c r="Z32" s="36"/>
      <c r="AA32" s="37"/>
      <c r="AB32" s="36"/>
      <c r="AC32" s="36"/>
      <c r="AD32" s="36"/>
      <c r="AE32" s="36"/>
      <c r="AF32" s="36"/>
      <c r="AG32" s="36"/>
      <c r="AH32" s="36"/>
      <c r="AI32" s="50"/>
      <c r="AJ32" s="36"/>
      <c r="AK32" s="36"/>
      <c r="AL32" s="61" t="str">
        <f>IF($AK32="","",VLOOKUP($AK32,'2.国・地域コード'!$B:$D,2,0))</f>
        <v/>
      </c>
      <c r="AM32" s="61" t="str">
        <f>IF($AK32="","",VLOOKUP($AK32,'2.国・地域コード'!$B:$D,3,0))</f>
        <v/>
      </c>
      <c r="AN32" s="42" t="str">
        <f>IF($AK32="","",VLOOKUP($AM32,'3.奨学金区分'!$B:$C,2,0))</f>
        <v/>
      </c>
      <c r="AO32" s="45"/>
      <c r="AP32" s="37"/>
      <c r="AQ32" s="37"/>
      <c r="AR32" s="37"/>
      <c r="AS32" s="37"/>
      <c r="AT32" s="36"/>
      <c r="AU32" s="36"/>
      <c r="AV32" s="36"/>
      <c r="AW32" s="36"/>
      <c r="AX32" s="36"/>
      <c r="AY32" s="36"/>
      <c r="AZ32" s="36"/>
      <c r="BA32" s="43"/>
      <c r="BB32" s="43"/>
      <c r="BC32" s="43"/>
      <c r="BD32" s="43"/>
      <c r="BE32" s="43"/>
      <c r="BF32" s="43"/>
      <c r="BG32" s="43"/>
      <c r="BH32" s="44"/>
      <c r="BI32" s="43"/>
      <c r="BJ32" s="43"/>
      <c r="BK32" s="43"/>
      <c r="BL32" s="43"/>
      <c r="BM32" s="43"/>
      <c r="BN32" s="44"/>
      <c r="BO32" s="43"/>
      <c r="BP32" s="43"/>
      <c r="BQ32" s="43"/>
      <c r="BR32" s="43"/>
      <c r="BS32" s="43"/>
      <c r="BT32" s="44"/>
      <c r="BU32" s="43"/>
      <c r="BV32" s="43"/>
      <c r="BW32" s="43"/>
      <c r="BX32" s="43"/>
      <c r="BY32" s="43"/>
    </row>
    <row r="33" spans="1:77" x14ac:dyDescent="0.4">
      <c r="A33" s="34">
        <v>28</v>
      </c>
      <c r="B33" s="187"/>
      <c r="C33" s="187"/>
      <c r="D33" s="40"/>
      <c r="E33" s="40"/>
      <c r="F33" s="36"/>
      <c r="G33" s="40"/>
      <c r="H33" s="52"/>
      <c r="I33" s="40"/>
      <c r="J33" s="40"/>
      <c r="K33" s="40"/>
      <c r="L33" s="40"/>
      <c r="M33" s="38"/>
      <c r="N33" s="38"/>
      <c r="O33" s="37"/>
      <c r="P33" s="37"/>
      <c r="Q33" s="37"/>
      <c r="R33" s="37"/>
      <c r="S33" s="39"/>
      <c r="T33" s="40"/>
      <c r="U33" s="36"/>
      <c r="V33" s="36"/>
      <c r="W33" s="41"/>
      <c r="X33" s="36"/>
      <c r="Y33" s="36"/>
      <c r="Z33" s="36"/>
      <c r="AA33" s="37"/>
      <c r="AB33" s="36"/>
      <c r="AC33" s="36"/>
      <c r="AD33" s="36"/>
      <c r="AE33" s="36"/>
      <c r="AF33" s="36"/>
      <c r="AG33" s="36"/>
      <c r="AH33" s="36"/>
      <c r="AI33" s="50"/>
      <c r="AJ33" s="36"/>
      <c r="AK33" s="36"/>
      <c r="AL33" s="61" t="str">
        <f>IF($AK33="","",VLOOKUP($AK33,'2.国・地域コード'!$B:$D,2,0))</f>
        <v/>
      </c>
      <c r="AM33" s="61" t="str">
        <f>IF($AK33="","",VLOOKUP($AK33,'2.国・地域コード'!$B:$D,3,0))</f>
        <v/>
      </c>
      <c r="AN33" s="42" t="str">
        <f>IF($AK33="","",VLOOKUP($AM33,'3.奨学金区分'!$B:$C,2,0))</f>
        <v/>
      </c>
      <c r="AO33" s="45"/>
      <c r="AP33" s="37"/>
      <c r="AQ33" s="37"/>
      <c r="AR33" s="37"/>
      <c r="AS33" s="37"/>
      <c r="AT33" s="36"/>
      <c r="AU33" s="36"/>
      <c r="AV33" s="36"/>
      <c r="AW33" s="36"/>
      <c r="AX33" s="36"/>
      <c r="AY33" s="36"/>
      <c r="AZ33" s="36"/>
      <c r="BA33" s="43"/>
      <c r="BB33" s="43"/>
      <c r="BC33" s="43"/>
      <c r="BD33" s="43"/>
      <c r="BE33" s="43"/>
      <c r="BF33" s="43"/>
      <c r="BG33" s="43"/>
      <c r="BH33" s="44"/>
      <c r="BI33" s="43"/>
      <c r="BJ33" s="43"/>
      <c r="BK33" s="43"/>
      <c r="BL33" s="43"/>
      <c r="BM33" s="43"/>
      <c r="BN33" s="44"/>
      <c r="BO33" s="43"/>
      <c r="BP33" s="43"/>
      <c r="BQ33" s="43"/>
      <c r="BR33" s="43"/>
      <c r="BS33" s="43"/>
      <c r="BT33" s="44"/>
      <c r="BU33" s="43"/>
      <c r="BV33" s="43"/>
      <c r="BW33" s="43"/>
      <c r="BX33" s="43"/>
      <c r="BY33" s="43"/>
    </row>
    <row r="34" spans="1:77" x14ac:dyDescent="0.4">
      <c r="A34" s="34">
        <v>29</v>
      </c>
      <c r="B34" s="187"/>
      <c r="C34" s="187"/>
      <c r="D34" s="40"/>
      <c r="E34" s="40"/>
      <c r="F34" s="36"/>
      <c r="G34" s="40"/>
      <c r="H34" s="52"/>
      <c r="I34" s="40"/>
      <c r="J34" s="40"/>
      <c r="K34" s="40"/>
      <c r="L34" s="40"/>
      <c r="M34" s="38"/>
      <c r="N34" s="38"/>
      <c r="O34" s="37"/>
      <c r="P34" s="37"/>
      <c r="Q34" s="37"/>
      <c r="R34" s="37"/>
      <c r="S34" s="39"/>
      <c r="T34" s="40"/>
      <c r="U34" s="36"/>
      <c r="V34" s="36"/>
      <c r="W34" s="41"/>
      <c r="X34" s="36"/>
      <c r="Y34" s="36"/>
      <c r="Z34" s="36"/>
      <c r="AA34" s="37"/>
      <c r="AB34" s="36"/>
      <c r="AC34" s="36"/>
      <c r="AD34" s="36"/>
      <c r="AE34" s="36"/>
      <c r="AF34" s="36"/>
      <c r="AG34" s="36"/>
      <c r="AH34" s="36"/>
      <c r="AI34" s="50"/>
      <c r="AJ34" s="36"/>
      <c r="AK34" s="36"/>
      <c r="AL34" s="61" t="str">
        <f>IF($AK34="","",VLOOKUP($AK34,'2.国・地域コード'!$B:$D,2,0))</f>
        <v/>
      </c>
      <c r="AM34" s="61" t="str">
        <f>IF($AK34="","",VLOOKUP($AK34,'2.国・地域コード'!$B:$D,3,0))</f>
        <v/>
      </c>
      <c r="AN34" s="42" t="str">
        <f>IF($AK34="","",VLOOKUP($AM34,'3.奨学金区分'!$B:$C,2,0))</f>
        <v/>
      </c>
      <c r="AO34" s="45"/>
      <c r="AP34" s="37"/>
      <c r="AQ34" s="37"/>
      <c r="AR34" s="37"/>
      <c r="AS34" s="37"/>
      <c r="AT34" s="36"/>
      <c r="AU34" s="36"/>
      <c r="AV34" s="36"/>
      <c r="AW34" s="36"/>
      <c r="AX34" s="36"/>
      <c r="AY34" s="36"/>
      <c r="AZ34" s="36"/>
      <c r="BA34" s="43"/>
      <c r="BB34" s="43"/>
      <c r="BC34" s="43"/>
      <c r="BD34" s="43"/>
      <c r="BE34" s="43"/>
      <c r="BF34" s="43"/>
      <c r="BG34" s="43"/>
      <c r="BH34" s="44"/>
      <c r="BI34" s="43"/>
      <c r="BJ34" s="43"/>
      <c r="BK34" s="43"/>
      <c r="BL34" s="43"/>
      <c r="BM34" s="43"/>
      <c r="BN34" s="44"/>
      <c r="BO34" s="43"/>
      <c r="BP34" s="43"/>
      <c r="BQ34" s="43"/>
      <c r="BR34" s="43"/>
      <c r="BS34" s="43"/>
      <c r="BT34" s="44"/>
      <c r="BU34" s="43"/>
      <c r="BV34" s="43"/>
      <c r="BW34" s="43"/>
      <c r="BX34" s="43"/>
      <c r="BY34" s="43"/>
    </row>
    <row r="35" spans="1:77" x14ac:dyDescent="0.4">
      <c r="A35" s="34">
        <v>30</v>
      </c>
      <c r="B35" s="187"/>
      <c r="C35" s="187"/>
      <c r="D35" s="40"/>
      <c r="E35" s="40"/>
      <c r="F35" s="36"/>
      <c r="G35" s="40"/>
      <c r="H35" s="52"/>
      <c r="I35" s="40"/>
      <c r="J35" s="40"/>
      <c r="K35" s="40"/>
      <c r="L35" s="40"/>
      <c r="M35" s="38"/>
      <c r="N35" s="38"/>
      <c r="O35" s="37"/>
      <c r="P35" s="37"/>
      <c r="Q35" s="37"/>
      <c r="R35" s="37"/>
      <c r="S35" s="39"/>
      <c r="T35" s="40"/>
      <c r="U35" s="36"/>
      <c r="V35" s="36"/>
      <c r="W35" s="41"/>
      <c r="X35" s="36"/>
      <c r="Y35" s="36"/>
      <c r="Z35" s="36"/>
      <c r="AA35" s="37"/>
      <c r="AB35" s="36"/>
      <c r="AC35" s="36"/>
      <c r="AD35" s="36"/>
      <c r="AE35" s="36"/>
      <c r="AF35" s="36"/>
      <c r="AG35" s="36"/>
      <c r="AH35" s="36"/>
      <c r="AI35" s="50"/>
      <c r="AJ35" s="36"/>
      <c r="AK35" s="36"/>
      <c r="AL35" s="61" t="str">
        <f>IF($AK35="","",VLOOKUP($AK35,'2.国・地域コード'!$B:$D,2,0))</f>
        <v/>
      </c>
      <c r="AM35" s="61" t="str">
        <f>IF($AK35="","",VLOOKUP($AK35,'2.国・地域コード'!$B:$D,3,0))</f>
        <v/>
      </c>
      <c r="AN35" s="42" t="str">
        <f>IF($AK35="","",VLOOKUP($AM35,'3.奨学金区分'!$B:$C,2,0))</f>
        <v/>
      </c>
      <c r="AO35" s="45"/>
      <c r="AP35" s="37"/>
      <c r="AQ35" s="37"/>
      <c r="AR35" s="37"/>
      <c r="AS35" s="37"/>
      <c r="AT35" s="36"/>
      <c r="AU35" s="36"/>
      <c r="AV35" s="36"/>
      <c r="AW35" s="36"/>
      <c r="AX35" s="36"/>
      <c r="AY35" s="36"/>
      <c r="AZ35" s="36"/>
      <c r="BA35" s="43"/>
      <c r="BB35" s="43"/>
      <c r="BC35" s="43"/>
      <c r="BD35" s="43"/>
      <c r="BE35" s="43"/>
      <c r="BF35" s="43"/>
      <c r="BG35" s="43"/>
      <c r="BH35" s="44"/>
      <c r="BI35" s="43"/>
      <c r="BJ35" s="43"/>
      <c r="BK35" s="43"/>
      <c r="BL35" s="43"/>
      <c r="BM35" s="43"/>
      <c r="BN35" s="44"/>
      <c r="BO35" s="43"/>
      <c r="BP35" s="43"/>
      <c r="BQ35" s="43"/>
      <c r="BR35" s="43"/>
      <c r="BS35" s="43"/>
      <c r="BT35" s="44"/>
      <c r="BU35" s="43"/>
      <c r="BV35" s="43"/>
      <c r="BW35" s="43"/>
      <c r="BX35" s="43"/>
      <c r="BY35" s="43"/>
    </row>
    <row r="37" spans="1:77" s="46" customFormat="1" x14ac:dyDescent="0.4">
      <c r="A37" s="47"/>
      <c r="B37" s="47"/>
      <c r="C37" s="47"/>
      <c r="D37" s="47"/>
      <c r="E37" s="47"/>
    </row>
    <row r="38" spans="1:77" x14ac:dyDescent="0.4">
      <c r="AO38" t="s">
        <v>292</v>
      </c>
    </row>
    <row r="39" spans="1:77" x14ac:dyDescent="0.4">
      <c r="AG39" t="s">
        <v>328</v>
      </c>
      <c r="AH39" t="s">
        <v>328</v>
      </c>
      <c r="AO39" t="s">
        <v>293</v>
      </c>
    </row>
    <row r="40" spans="1:77" x14ac:dyDescent="0.4">
      <c r="AG40" t="s">
        <v>329</v>
      </c>
      <c r="AH40" t="s">
        <v>329</v>
      </c>
      <c r="AO40" t="s">
        <v>294</v>
      </c>
    </row>
    <row r="41" spans="1:77" x14ac:dyDescent="0.4">
      <c r="AG41" t="s">
        <v>330</v>
      </c>
      <c r="AH41" t="s">
        <v>330</v>
      </c>
      <c r="AO41" t="s">
        <v>295</v>
      </c>
    </row>
    <row r="42" spans="1:77" x14ac:dyDescent="0.4">
      <c r="AG42" t="s">
        <v>331</v>
      </c>
      <c r="AH42" t="s">
        <v>331</v>
      </c>
      <c r="AO42" t="s">
        <v>296</v>
      </c>
    </row>
    <row r="43" spans="1:77" x14ac:dyDescent="0.4">
      <c r="AG43" t="s">
        <v>332</v>
      </c>
      <c r="AH43" t="s">
        <v>332</v>
      </c>
    </row>
    <row r="44" spans="1:77" x14ac:dyDescent="0.4">
      <c r="AG44" t="s">
        <v>291</v>
      </c>
      <c r="AH44" t="s">
        <v>291</v>
      </c>
    </row>
  </sheetData>
  <dataConsolidate/>
  <mergeCells count="12">
    <mergeCell ref="B2:C3"/>
    <mergeCell ref="D2:E3"/>
    <mergeCell ref="F2:F4"/>
    <mergeCell ref="G2:G4"/>
    <mergeCell ref="I2:L2"/>
    <mergeCell ref="J3:K3"/>
    <mergeCell ref="H2:H4"/>
    <mergeCell ref="M2:AC3"/>
    <mergeCell ref="AD2:AJ3"/>
    <mergeCell ref="AK2:AW3"/>
    <mergeCell ref="AX2:AZ3"/>
    <mergeCell ref="BA2:BY3"/>
  </mergeCells>
  <phoneticPr fontId="6"/>
  <conditionalFormatting sqref="AC5:AC35">
    <cfRule type="expression" dxfId="6" priority="8">
      <formula>AND($AU5="C",OR($AV5=1,$AV5=2))</formula>
    </cfRule>
  </conditionalFormatting>
  <conditionalFormatting sqref="AU5:AW35">
    <cfRule type="expression" dxfId="5" priority="1">
      <formula>AND($AS5="C",OR($AT5=1,$AT5=2))</formula>
    </cfRule>
  </conditionalFormatting>
  <conditionalFormatting sqref="AY5:AY35">
    <cfRule type="expression" dxfId="4" priority="6">
      <formula>#REF!="短期研修・研究型"</formula>
    </cfRule>
  </conditionalFormatting>
  <dataValidations count="30">
    <dataValidation imeMode="halfKatakana" allowBlank="1" showInputMessage="1" showErrorMessage="1" sqref="Q5:R35" xr:uid="{00000000-0002-0000-0000-000000000000}"/>
    <dataValidation type="textLength" imeMode="halfAlpha" operator="equal" allowBlank="1" showInputMessage="1" showErrorMessage="1" sqref="AK5:AK35" xr:uid="{00000000-0002-0000-0000-000001000000}">
      <formula1>3</formula1>
    </dataValidation>
    <dataValidation imeMode="halfAlpha" allowBlank="1" showInputMessage="1" showErrorMessage="1" sqref="BB5:BY35 AW5:AW35 AC5:AC35 AT5:AT35" xr:uid="{00000000-0002-0000-0000-000002000000}"/>
    <dataValidation imeMode="hiragana" allowBlank="1" showInputMessage="1" showErrorMessage="1" sqref="O5:P35 AA5:AA35 N5 AP5:AR35 AL5:AM35" xr:uid="{00000000-0002-0000-0000-000003000000}"/>
    <dataValidation type="date" imeMode="halfAlpha" allowBlank="1" showInputMessage="1" showErrorMessage="1" sqref="S5:S35" xr:uid="{00000000-0002-0000-0000-000004000000}">
      <formula1>6576</formula1>
      <formula2>40543</formula2>
    </dataValidation>
    <dataValidation type="list" allowBlank="1" showInputMessage="1" showErrorMessage="1" sqref="AF5:AF35" xr:uid="{00000000-0002-0000-0000-000005000000}">
      <formula1>"給与所得以外を含む（200万円以下）, 給与所得のみ（300万円以下）"</formula1>
    </dataValidation>
    <dataValidation type="list" allowBlank="1" showInputMessage="1" showErrorMessage="1" sqref="AE5:AE35" xr:uid="{00000000-0002-0000-0000-000007000000}">
      <formula1>"父母双方,父母のいずれか,父母以外,独立生計者"</formula1>
    </dataValidation>
    <dataValidation type="list" allowBlank="1" showInputMessage="1" showErrorMessage="1" sqref="AD5:AD35" xr:uid="{00000000-0002-0000-0000-000008000000}">
      <formula1>"対象外,対象"</formula1>
    </dataValidation>
    <dataValidation type="list" allowBlank="1" showInputMessage="1" showErrorMessage="1" sqref="T5:T35" xr:uid="{00000000-0002-0000-0000-000009000000}">
      <formula1>"男,女"</formula1>
    </dataValidation>
    <dataValidation type="list" allowBlank="1" showInputMessage="1" showErrorMessage="1" sqref="U5:U35" xr:uid="{00000000-0002-0000-0000-00000A000000}">
      <formula1>"日本国籍,日本永住権"</formula1>
    </dataValidation>
    <dataValidation type="list" allowBlank="1" showInputMessage="1" showErrorMessage="1" sqref="V5:V35" xr:uid="{00000000-0002-0000-0000-00000B000000}">
      <formula1>",許可あり"</formula1>
    </dataValidation>
    <dataValidation type="list" allowBlank="1" showInputMessage="1" showErrorMessage="1" sqref="W5:W35" xr:uid="{00000000-0002-0000-0000-00000C000000}">
      <formula1>",2.3以上の成績がある"</formula1>
    </dataValidation>
    <dataValidation type="list" allowBlank="1" showInputMessage="1" showErrorMessage="1" sqref="X5:X35 Z5:Z35" xr:uid="{00000000-0002-0000-0000-00000D000000}">
      <formula1>",審査済"</formula1>
    </dataValidation>
    <dataValidation type="list" allowBlank="1" showInputMessage="1" showErrorMessage="1" sqref="Y5:Y35" xr:uid="{00000000-0002-0000-0000-00000E000000}">
      <formula1>"不要,取得済"</formula1>
    </dataValidation>
    <dataValidation type="list" allowBlank="1" showInputMessage="1" showErrorMessage="1" sqref="AB5:AB35" xr:uid="{00000000-0002-0000-0000-00000F000000}">
      <formula1>"U,M,D,J,C,C専攻科,P"</formula1>
    </dataValidation>
    <dataValidation type="list" allowBlank="1" showInputMessage="1" showErrorMessage="1" sqref="AJ5:AJ35 B5:C35" xr:uid="{00000000-0002-0000-0000-000011000000}">
      <formula1>",○"</formula1>
    </dataValidation>
    <dataValidation type="list" allowBlank="1" showInputMessage="1" showErrorMessage="1" sqref="AY5:AY35" xr:uid="{00000000-0002-0000-0000-000014000000}">
      <formula1>"記載なし,記載あり"</formula1>
    </dataValidation>
    <dataValidation type="list" allowBlank="1" showInputMessage="1" showErrorMessage="1" sqref="AZ5:AZ35" xr:uid="{00000000-0002-0000-0000-000015000000}">
      <formula1>"無,有"</formula1>
    </dataValidation>
    <dataValidation type="list" allowBlank="1" showInputMessage="1" showErrorMessage="1" sqref="AS5:AS35" xr:uid="{00000000-0002-0000-0000-000016000000}">
      <formula1>",レベル１以下"</formula1>
    </dataValidation>
    <dataValidation type="list" allowBlank="1" showInputMessage="1" showErrorMessage="1" sqref="AX5:AX35" xr:uid="{46BF7040-E181-4377-9846-EB11ACCEA7FA}">
      <formula1>"協定,Ｃ協定,合意,Ｃ合意"</formula1>
    </dataValidation>
    <dataValidation type="list" imeMode="halfAlpha" allowBlank="1" showInputMessage="1" showErrorMessage="1" sqref="BA5:BA35" xr:uid="{83A885C6-1837-44F6-BD79-6E4E2940CF51}">
      <formula1>"〇,"</formula1>
    </dataValidation>
    <dataValidation type="list" allowBlank="1" showInputMessage="1" showErrorMessage="1" sqref="AO5:AO35" xr:uid="{D70462C6-4C1C-4E49-8964-D90F77BD071A}">
      <formula1>$AO$38:$AO$42</formula1>
    </dataValidation>
    <dataValidation type="list" operator="equal" allowBlank="1" showInputMessage="1" showErrorMessage="1" sqref="AG5:AG35" xr:uid="{CF32FC65-6CBC-408A-8B0B-A831930EEDDB}">
      <formula1>$AG$39:$AG$44</formula1>
    </dataValidation>
    <dataValidation type="list" operator="equal" allowBlank="1" showInputMessage="1" showErrorMessage="1" sqref="AH5:AH35" xr:uid="{721F46C5-0E75-42F3-B8F1-E3BAA9F1D5E7}">
      <formula1>$AH$39:$AH$44</formula1>
    </dataValidation>
    <dataValidation type="list" allowBlank="1" showInputMessage="1" showErrorMessage="1" sqref="AI5:AI35" xr:uid="{FAE1DFBF-6EAA-425C-A0BE-19F616C34663}">
      <formula1>"独立生計者以外：生計維持者申告書（様式R）, 独立生計者：生計維持者申告書（様式R）及び収入・支出確認書（様式R-2）"</formula1>
    </dataValidation>
    <dataValidation type="list" imeMode="halfAlpha" operator="equal" allowBlank="1" showInputMessage="1" showErrorMessage="1" errorTitle="注意" error="半角・13文字で入力してください。" sqref="F5:F35" xr:uid="{AC048F7C-9793-46F9-A327-9DBEAAACBFA1}">
      <formula1>"大学,部局"</formula1>
    </dataValidation>
    <dataValidation type="list" allowBlank="1" showInputMessage="1" showErrorMessage="1" sqref="G5:G35 H5:H35" xr:uid="{584CCAD6-48AC-4BBC-B21F-A05B14D3181D}">
      <formula1>"応募済, 応募予定"</formula1>
    </dataValidation>
    <dataValidation type="list" imeMode="halfAlpha" operator="lessThanOrEqual" allowBlank="1" showInputMessage="1" showErrorMessage="1" sqref="L5:L35" xr:uid="{6EB3F3D9-7BB7-430E-987D-B0A9A94C13A9}">
      <formula1>"合格,不合格,結果待ち"</formula1>
    </dataValidation>
    <dataValidation type="list" allowBlank="1" showInputMessage="1" showErrorMessage="1" sqref="J5:K35" xr:uid="{343A0DA0-B780-469F-8432-795E9B77493D}">
      <formula1>",〇"</formula1>
    </dataValidation>
    <dataValidation type="list" allowBlank="1" showInputMessage="1" showErrorMessage="1" sqref="M5:M35" xr:uid="{ACBEB890-2DBC-4BCD-8315-49D5998F611E}">
      <formula1>"満たす,満たさない"</formula1>
    </dataValidation>
  </dataValidations>
  <pageMargins left="0.7" right="0.7" top="0.75" bottom="0.75" header="0.3" footer="0.3"/>
  <pageSetup paperSize="8" scale="36" fitToWidth="2" orientation="landscape" horizontalDpi="1200" verticalDpi="1200" r:id="rId1"/>
  <colBreaks count="2" manualBreakCount="2">
    <brk id="20" max="43" man="1"/>
    <brk id="36"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188"/>
  <sheetViews>
    <sheetView topLeftCell="A116" workbookViewId="0">
      <selection activeCell="J17" sqref="J17"/>
    </sheetView>
  </sheetViews>
  <sheetFormatPr defaultRowHeight="18.75" x14ac:dyDescent="0.4"/>
  <cols>
    <col min="1" max="2" width="12.375" customWidth="1"/>
    <col min="3" max="3" width="13.625" customWidth="1"/>
    <col min="4" max="4" width="12.375" customWidth="1"/>
    <col min="5" max="5" width="22.5" customWidth="1"/>
    <col min="6" max="6" width="2" customWidth="1"/>
  </cols>
  <sheetData>
    <row r="1" spans="1:5" x14ac:dyDescent="0.4">
      <c r="A1" s="98" t="s">
        <v>62</v>
      </c>
      <c r="B1" s="26"/>
      <c r="C1" s="27"/>
      <c r="D1" s="26"/>
      <c r="E1" s="28"/>
    </row>
    <row r="2" spans="1:5" ht="6" customHeight="1" x14ac:dyDescent="0.4">
      <c r="A2" s="29"/>
      <c r="B2" s="29"/>
      <c r="C2" s="30"/>
      <c r="D2" s="29"/>
      <c r="E2" s="31"/>
    </row>
    <row r="3" spans="1:5" x14ac:dyDescent="0.4">
      <c r="A3" s="62"/>
      <c r="B3" s="63" t="s">
        <v>62</v>
      </c>
      <c r="C3" s="64" t="s">
        <v>63</v>
      </c>
      <c r="D3" s="65" t="s">
        <v>64</v>
      </c>
      <c r="E3" s="66" t="s">
        <v>65</v>
      </c>
    </row>
    <row r="4" spans="1:5" x14ac:dyDescent="0.4">
      <c r="A4" s="67" t="s">
        <v>66</v>
      </c>
      <c r="B4" s="68">
        <v>100</v>
      </c>
      <c r="C4" s="69" t="s">
        <v>67</v>
      </c>
      <c r="D4" s="68" t="s">
        <v>68</v>
      </c>
      <c r="E4" s="70" t="s">
        <v>69</v>
      </c>
    </row>
    <row r="5" spans="1:5" x14ac:dyDescent="0.4">
      <c r="A5" s="67"/>
      <c r="B5" s="71">
        <v>101</v>
      </c>
      <c r="C5" s="72" t="s">
        <v>70</v>
      </c>
      <c r="D5" s="71" t="s">
        <v>68</v>
      </c>
      <c r="E5" s="73" t="s">
        <v>71</v>
      </c>
    </row>
    <row r="6" spans="1:5" x14ac:dyDescent="0.4">
      <c r="A6" s="67"/>
      <c r="B6" s="71">
        <v>102</v>
      </c>
      <c r="C6" s="72" t="s">
        <v>72</v>
      </c>
      <c r="D6" s="71" t="s">
        <v>68</v>
      </c>
      <c r="E6" s="73" t="s">
        <v>71</v>
      </c>
    </row>
    <row r="7" spans="1:5" x14ac:dyDescent="0.4">
      <c r="A7" s="67"/>
      <c r="B7" s="71">
        <v>103</v>
      </c>
      <c r="C7" s="72" t="s">
        <v>73</v>
      </c>
      <c r="D7" s="71" t="s">
        <v>68</v>
      </c>
      <c r="E7" s="73" t="s">
        <v>71</v>
      </c>
    </row>
    <row r="8" spans="1:5" x14ac:dyDescent="0.4">
      <c r="A8" s="67"/>
      <c r="B8" s="71">
        <v>104</v>
      </c>
      <c r="C8" s="72" t="s">
        <v>74</v>
      </c>
      <c r="D8" s="71" t="s">
        <v>75</v>
      </c>
      <c r="E8" s="73" t="s">
        <v>71</v>
      </c>
    </row>
    <row r="9" spans="1:5" x14ac:dyDescent="0.4">
      <c r="A9" s="67"/>
      <c r="B9" s="71">
        <v>105</v>
      </c>
      <c r="C9" s="72" t="s">
        <v>76</v>
      </c>
      <c r="D9" s="71" t="s">
        <v>68</v>
      </c>
      <c r="E9" s="73" t="s">
        <v>77</v>
      </c>
    </row>
    <row r="10" spans="1:5" x14ac:dyDescent="0.4">
      <c r="A10" s="67"/>
      <c r="B10" s="71">
        <v>106</v>
      </c>
      <c r="C10" s="72" t="s">
        <v>78</v>
      </c>
      <c r="D10" s="71" t="s">
        <v>75</v>
      </c>
      <c r="E10" s="73" t="s">
        <v>71</v>
      </c>
    </row>
    <row r="11" spans="1:5" x14ac:dyDescent="0.4">
      <c r="A11" s="67"/>
      <c r="B11" s="71">
        <v>107</v>
      </c>
      <c r="C11" s="72" t="s">
        <v>79</v>
      </c>
      <c r="D11" s="71" t="s">
        <v>68</v>
      </c>
      <c r="E11" s="73" t="s">
        <v>71</v>
      </c>
    </row>
    <row r="12" spans="1:5" x14ac:dyDescent="0.4">
      <c r="A12" s="67"/>
      <c r="B12" s="71">
        <v>108</v>
      </c>
      <c r="C12" s="72" t="s">
        <v>80</v>
      </c>
      <c r="D12" s="71" t="s">
        <v>75</v>
      </c>
      <c r="E12" s="73" t="s">
        <v>81</v>
      </c>
    </row>
    <row r="13" spans="1:5" x14ac:dyDescent="0.4">
      <c r="A13" s="67"/>
      <c r="B13" s="71">
        <v>109</v>
      </c>
      <c r="C13" s="72" t="s">
        <v>82</v>
      </c>
      <c r="D13" s="71" t="s">
        <v>75</v>
      </c>
      <c r="E13" s="73" t="s">
        <v>83</v>
      </c>
    </row>
    <row r="14" spans="1:5" x14ac:dyDescent="0.4">
      <c r="A14" s="67"/>
      <c r="B14" s="71">
        <v>110</v>
      </c>
      <c r="C14" s="72" t="s">
        <v>84</v>
      </c>
      <c r="D14" s="71" t="s">
        <v>75</v>
      </c>
      <c r="E14" s="73" t="s">
        <v>71</v>
      </c>
    </row>
    <row r="15" spans="1:5" x14ac:dyDescent="0.4">
      <c r="A15" s="67"/>
      <c r="B15" s="71">
        <v>111</v>
      </c>
      <c r="C15" s="72" t="s">
        <v>85</v>
      </c>
      <c r="D15" s="71" t="s">
        <v>68</v>
      </c>
      <c r="E15" s="73" t="s">
        <v>71</v>
      </c>
    </row>
    <row r="16" spans="1:5" x14ac:dyDescent="0.4">
      <c r="A16" s="67"/>
      <c r="B16" s="71">
        <v>112</v>
      </c>
      <c r="C16" s="72" t="s">
        <v>86</v>
      </c>
      <c r="D16" s="71" t="s">
        <v>75</v>
      </c>
      <c r="E16" s="73" t="s">
        <v>87</v>
      </c>
    </row>
    <row r="17" spans="1:5" x14ac:dyDescent="0.4">
      <c r="A17" s="67"/>
      <c r="B17" s="71">
        <v>113</v>
      </c>
      <c r="C17" s="72" t="s">
        <v>88</v>
      </c>
      <c r="D17" s="71" t="s">
        <v>68</v>
      </c>
      <c r="E17" s="73" t="s">
        <v>71</v>
      </c>
    </row>
    <row r="18" spans="1:5" x14ac:dyDescent="0.4">
      <c r="A18" s="67"/>
      <c r="B18" s="71">
        <v>114</v>
      </c>
      <c r="C18" s="72" t="s">
        <v>89</v>
      </c>
      <c r="D18" s="71" t="s">
        <v>75</v>
      </c>
      <c r="E18" s="73" t="s">
        <v>90</v>
      </c>
    </row>
    <row r="19" spans="1:5" x14ac:dyDescent="0.4">
      <c r="A19" s="67"/>
      <c r="B19" s="71">
        <v>115</v>
      </c>
      <c r="C19" s="72" t="s">
        <v>91</v>
      </c>
      <c r="D19" s="71" t="s">
        <v>68</v>
      </c>
      <c r="E19" s="73" t="s">
        <v>71</v>
      </c>
    </row>
    <row r="20" spans="1:5" x14ac:dyDescent="0.4">
      <c r="A20" s="67"/>
      <c r="B20" s="71">
        <v>116</v>
      </c>
      <c r="C20" s="72" t="s">
        <v>92</v>
      </c>
      <c r="D20" s="71" t="s">
        <v>68</v>
      </c>
      <c r="E20" s="73" t="s">
        <v>71</v>
      </c>
    </row>
    <row r="21" spans="1:5" x14ac:dyDescent="0.4">
      <c r="A21" s="67"/>
      <c r="B21" s="71">
        <v>117</v>
      </c>
      <c r="C21" s="72" t="s">
        <v>93</v>
      </c>
      <c r="D21" s="71" t="s">
        <v>75</v>
      </c>
      <c r="E21" s="73" t="s">
        <v>94</v>
      </c>
    </row>
    <row r="22" spans="1:5" x14ac:dyDescent="0.4">
      <c r="A22" s="67"/>
      <c r="B22" s="74">
        <v>191</v>
      </c>
      <c r="C22" s="75" t="s">
        <v>95</v>
      </c>
      <c r="D22" s="74" t="s">
        <v>96</v>
      </c>
      <c r="E22" s="76" t="s">
        <v>95</v>
      </c>
    </row>
    <row r="23" spans="1:5" x14ac:dyDescent="0.4">
      <c r="A23" s="67"/>
      <c r="B23" s="71">
        <v>119</v>
      </c>
      <c r="C23" s="72" t="s">
        <v>97</v>
      </c>
      <c r="D23" s="71" t="s">
        <v>68</v>
      </c>
      <c r="E23" s="73" t="s">
        <v>71</v>
      </c>
    </row>
    <row r="24" spans="1:5" x14ac:dyDescent="0.4">
      <c r="A24" s="67"/>
      <c r="B24" s="71">
        <v>120</v>
      </c>
      <c r="C24" s="72" t="s">
        <v>98</v>
      </c>
      <c r="D24" s="71" t="s">
        <v>75</v>
      </c>
      <c r="E24" s="73" t="s">
        <v>99</v>
      </c>
    </row>
    <row r="25" spans="1:5" x14ac:dyDescent="0.4">
      <c r="A25" s="67"/>
      <c r="B25" s="71">
        <v>121</v>
      </c>
      <c r="C25" s="72" t="s">
        <v>100</v>
      </c>
      <c r="D25" s="71" t="s">
        <v>75</v>
      </c>
      <c r="E25" s="73" t="s">
        <v>71</v>
      </c>
    </row>
    <row r="26" spans="1:5" x14ac:dyDescent="0.4">
      <c r="A26" s="67"/>
      <c r="B26" s="71">
        <v>123</v>
      </c>
      <c r="C26" s="72" t="s">
        <v>101</v>
      </c>
      <c r="D26" s="71" t="s">
        <v>75</v>
      </c>
      <c r="E26" s="73" t="s">
        <v>71</v>
      </c>
    </row>
    <row r="27" spans="1:5" x14ac:dyDescent="0.4">
      <c r="A27" s="67"/>
      <c r="B27" s="77">
        <v>124</v>
      </c>
      <c r="C27" s="78" t="s">
        <v>102</v>
      </c>
      <c r="D27" s="77" t="s">
        <v>68</v>
      </c>
      <c r="E27" s="79" t="s">
        <v>71</v>
      </c>
    </row>
    <row r="28" spans="1:5" x14ac:dyDescent="0.4">
      <c r="A28" s="80" t="s">
        <v>103</v>
      </c>
      <c r="B28" s="81">
        <v>201</v>
      </c>
      <c r="C28" s="82" t="s">
        <v>104</v>
      </c>
      <c r="D28" s="81" t="s">
        <v>68</v>
      </c>
      <c r="E28" s="83" t="s">
        <v>105</v>
      </c>
    </row>
    <row r="29" spans="1:5" x14ac:dyDescent="0.4">
      <c r="A29" s="67"/>
      <c r="B29" s="71">
        <v>202</v>
      </c>
      <c r="C29" s="72" t="s">
        <v>106</v>
      </c>
      <c r="D29" s="71" t="s">
        <v>68</v>
      </c>
      <c r="E29" s="73" t="s">
        <v>71</v>
      </c>
    </row>
    <row r="30" spans="1:5" x14ac:dyDescent="0.4">
      <c r="A30" s="67"/>
      <c r="B30" s="71">
        <v>203</v>
      </c>
      <c r="C30" s="72" t="s">
        <v>107</v>
      </c>
      <c r="D30" s="71" t="s">
        <v>68</v>
      </c>
      <c r="E30" s="73" t="s">
        <v>108</v>
      </c>
    </row>
    <row r="31" spans="1:5" x14ac:dyDescent="0.4">
      <c r="A31" s="67"/>
      <c r="B31" s="71">
        <v>204</v>
      </c>
      <c r="C31" s="72" t="s">
        <v>109</v>
      </c>
      <c r="D31" s="71" t="s">
        <v>68</v>
      </c>
      <c r="E31" s="73" t="s">
        <v>71</v>
      </c>
    </row>
    <row r="32" spans="1:5" x14ac:dyDescent="0.4">
      <c r="A32" s="67"/>
      <c r="B32" s="71">
        <v>205</v>
      </c>
      <c r="C32" s="72" t="s">
        <v>110</v>
      </c>
      <c r="D32" s="71" t="s">
        <v>68</v>
      </c>
      <c r="E32" s="73" t="s">
        <v>71</v>
      </c>
    </row>
    <row r="33" spans="1:5" x14ac:dyDescent="0.4">
      <c r="A33" s="67"/>
      <c r="B33" s="71">
        <v>206</v>
      </c>
      <c r="C33" s="72" t="s">
        <v>111</v>
      </c>
      <c r="D33" s="71" t="s">
        <v>68</v>
      </c>
      <c r="E33" s="73" t="s">
        <v>71</v>
      </c>
    </row>
    <row r="34" spans="1:5" x14ac:dyDescent="0.4">
      <c r="A34" s="67"/>
      <c r="B34" s="71">
        <v>207</v>
      </c>
      <c r="C34" s="72" t="s">
        <v>112</v>
      </c>
      <c r="D34" s="71" t="s">
        <v>68</v>
      </c>
      <c r="E34" s="73" t="s">
        <v>71</v>
      </c>
    </row>
    <row r="35" spans="1:5" x14ac:dyDescent="0.4">
      <c r="A35" s="67"/>
      <c r="B35" s="71">
        <v>208</v>
      </c>
      <c r="C35" s="72" t="s">
        <v>113</v>
      </c>
      <c r="D35" s="71" t="s">
        <v>68</v>
      </c>
      <c r="E35" s="73"/>
    </row>
    <row r="36" spans="1:5" x14ac:dyDescent="0.4">
      <c r="A36" s="67"/>
      <c r="B36" s="71">
        <v>209</v>
      </c>
      <c r="C36" s="72" t="s">
        <v>114</v>
      </c>
      <c r="D36" s="71" t="s">
        <v>68</v>
      </c>
      <c r="E36" s="73" t="s">
        <v>71</v>
      </c>
    </row>
    <row r="37" spans="1:5" x14ac:dyDescent="0.4">
      <c r="A37" s="67"/>
      <c r="B37" s="71">
        <v>210</v>
      </c>
      <c r="C37" s="72" t="s">
        <v>115</v>
      </c>
      <c r="D37" s="71" t="s">
        <v>68</v>
      </c>
      <c r="E37" s="73" t="s">
        <v>71</v>
      </c>
    </row>
    <row r="38" spans="1:5" x14ac:dyDescent="0.4">
      <c r="A38" s="67"/>
      <c r="B38" s="71">
        <v>211</v>
      </c>
      <c r="C38" s="72" t="s">
        <v>116</v>
      </c>
      <c r="D38" s="71" t="s">
        <v>68</v>
      </c>
      <c r="E38" s="73" t="s">
        <v>71</v>
      </c>
    </row>
    <row r="39" spans="1:5" x14ac:dyDescent="0.4">
      <c r="A39" s="67"/>
      <c r="B39" s="71">
        <v>212</v>
      </c>
      <c r="C39" s="72" t="s">
        <v>117</v>
      </c>
      <c r="D39" s="71" t="s">
        <v>68</v>
      </c>
      <c r="E39" s="73" t="s">
        <v>71</v>
      </c>
    </row>
    <row r="40" spans="1:5" x14ac:dyDescent="0.4">
      <c r="A40" s="67"/>
      <c r="B40" s="71">
        <v>213</v>
      </c>
      <c r="C40" s="72" t="s">
        <v>118</v>
      </c>
      <c r="D40" s="71" t="s">
        <v>68</v>
      </c>
      <c r="E40" s="73" t="s">
        <v>71</v>
      </c>
    </row>
    <row r="41" spans="1:5" x14ac:dyDescent="0.4">
      <c r="A41" s="67"/>
      <c r="B41" s="71">
        <v>214</v>
      </c>
      <c r="C41" s="72" t="s">
        <v>119</v>
      </c>
      <c r="D41" s="71" t="s">
        <v>68</v>
      </c>
      <c r="E41" s="73" t="s">
        <v>120</v>
      </c>
    </row>
    <row r="42" spans="1:5" x14ac:dyDescent="0.4">
      <c r="A42" s="67"/>
      <c r="B42" s="71">
        <v>215</v>
      </c>
      <c r="C42" s="72" t="s">
        <v>121</v>
      </c>
      <c r="D42" s="71" t="s">
        <v>68</v>
      </c>
      <c r="E42" s="73" t="s">
        <v>71</v>
      </c>
    </row>
    <row r="43" spans="1:5" x14ac:dyDescent="0.4">
      <c r="A43" s="67"/>
      <c r="B43" s="71">
        <v>216</v>
      </c>
      <c r="C43" s="72" t="s">
        <v>122</v>
      </c>
      <c r="D43" s="71" t="s">
        <v>68</v>
      </c>
      <c r="E43" s="73" t="s">
        <v>71</v>
      </c>
    </row>
    <row r="44" spans="1:5" x14ac:dyDescent="0.4">
      <c r="A44" s="67"/>
      <c r="B44" s="71">
        <v>217</v>
      </c>
      <c r="C44" s="72" t="s">
        <v>123</v>
      </c>
      <c r="D44" s="71" t="s">
        <v>68</v>
      </c>
      <c r="E44" s="73" t="s">
        <v>71</v>
      </c>
    </row>
    <row r="45" spans="1:5" x14ac:dyDescent="0.4">
      <c r="A45" s="67"/>
      <c r="B45" s="71">
        <v>218</v>
      </c>
      <c r="C45" s="72" t="s">
        <v>124</v>
      </c>
      <c r="D45" s="71" t="s">
        <v>68</v>
      </c>
      <c r="E45" s="73" t="s">
        <v>125</v>
      </c>
    </row>
    <row r="46" spans="1:5" x14ac:dyDescent="0.4">
      <c r="A46" s="67"/>
      <c r="B46" s="71">
        <v>219</v>
      </c>
      <c r="C46" s="72" t="s">
        <v>126</v>
      </c>
      <c r="D46" s="71" t="s">
        <v>68</v>
      </c>
      <c r="E46" s="73" t="s">
        <v>71</v>
      </c>
    </row>
    <row r="47" spans="1:5" x14ac:dyDescent="0.4">
      <c r="A47" s="67"/>
      <c r="B47" s="71">
        <v>220</v>
      </c>
      <c r="C47" s="72" t="s">
        <v>127</v>
      </c>
      <c r="D47" s="71" t="s">
        <v>68</v>
      </c>
      <c r="E47" s="73" t="s">
        <v>71</v>
      </c>
    </row>
    <row r="48" spans="1:5" x14ac:dyDescent="0.4">
      <c r="A48" s="67"/>
      <c r="B48" s="71">
        <v>221</v>
      </c>
      <c r="C48" s="72" t="s">
        <v>128</v>
      </c>
      <c r="D48" s="71" t="s">
        <v>68</v>
      </c>
      <c r="E48" s="73" t="s">
        <v>71</v>
      </c>
    </row>
    <row r="49" spans="1:5" x14ac:dyDescent="0.4">
      <c r="A49" s="67"/>
      <c r="B49" s="77">
        <v>222</v>
      </c>
      <c r="C49" s="78" t="s">
        <v>129</v>
      </c>
      <c r="D49" s="77" t="s">
        <v>68</v>
      </c>
      <c r="E49" s="79" t="s">
        <v>71</v>
      </c>
    </row>
    <row r="50" spans="1:5" x14ac:dyDescent="0.4">
      <c r="A50" s="80" t="s">
        <v>130</v>
      </c>
      <c r="B50" s="81">
        <v>301</v>
      </c>
      <c r="C50" s="82" t="s">
        <v>131</v>
      </c>
      <c r="D50" s="81" t="s">
        <v>132</v>
      </c>
      <c r="E50" s="83" t="s">
        <v>71</v>
      </c>
    </row>
    <row r="51" spans="1:5" x14ac:dyDescent="0.4">
      <c r="A51" s="67"/>
      <c r="B51" s="71">
        <v>303</v>
      </c>
      <c r="C51" s="72" t="s">
        <v>134</v>
      </c>
      <c r="D51" s="71" t="s">
        <v>132</v>
      </c>
      <c r="E51" s="73" t="s">
        <v>71</v>
      </c>
    </row>
    <row r="52" spans="1:5" x14ac:dyDescent="0.4">
      <c r="A52" s="67"/>
      <c r="B52" s="71">
        <v>304</v>
      </c>
      <c r="C52" s="72" t="s">
        <v>135</v>
      </c>
      <c r="D52" s="71" t="s">
        <v>132</v>
      </c>
      <c r="E52" s="73" t="s">
        <v>71</v>
      </c>
    </row>
    <row r="53" spans="1:5" x14ac:dyDescent="0.4">
      <c r="A53" s="67"/>
      <c r="B53" s="71">
        <v>305</v>
      </c>
      <c r="C53" s="72" t="s">
        <v>136</v>
      </c>
      <c r="D53" s="71" t="s">
        <v>132</v>
      </c>
      <c r="E53" s="73" t="s">
        <v>137</v>
      </c>
    </row>
    <row r="54" spans="1:5" x14ac:dyDescent="0.4">
      <c r="A54" s="67"/>
      <c r="B54" s="71">
        <v>306</v>
      </c>
      <c r="C54" s="72" t="s">
        <v>138</v>
      </c>
      <c r="D54" s="71" t="s">
        <v>132</v>
      </c>
      <c r="E54" s="73" t="s">
        <v>71</v>
      </c>
    </row>
    <row r="55" spans="1:5" x14ac:dyDescent="0.4">
      <c r="A55" s="67"/>
      <c r="B55" s="74">
        <v>391</v>
      </c>
      <c r="C55" s="75" t="s">
        <v>139</v>
      </c>
      <c r="D55" s="74" t="s">
        <v>96</v>
      </c>
      <c r="E55" s="76" t="s">
        <v>139</v>
      </c>
    </row>
    <row r="56" spans="1:5" x14ac:dyDescent="0.4">
      <c r="A56" s="67"/>
      <c r="B56" s="71">
        <v>307</v>
      </c>
      <c r="C56" s="72" t="s">
        <v>139</v>
      </c>
      <c r="D56" s="71" t="s">
        <v>132</v>
      </c>
      <c r="E56" s="73" t="s">
        <v>140</v>
      </c>
    </row>
    <row r="57" spans="1:5" x14ac:dyDescent="0.4">
      <c r="A57" s="67"/>
      <c r="B57" s="71">
        <v>308</v>
      </c>
      <c r="C57" s="72" t="s">
        <v>141</v>
      </c>
      <c r="D57" s="71" t="s">
        <v>132</v>
      </c>
      <c r="E57" s="73" t="s">
        <v>71</v>
      </c>
    </row>
    <row r="58" spans="1:5" x14ac:dyDescent="0.4">
      <c r="A58" s="67"/>
      <c r="B58" s="71">
        <v>309</v>
      </c>
      <c r="C58" s="72" t="s">
        <v>142</v>
      </c>
      <c r="D58" s="71" t="s">
        <v>132</v>
      </c>
      <c r="E58" s="73" t="s">
        <v>71</v>
      </c>
    </row>
    <row r="59" spans="1:5" x14ac:dyDescent="0.4">
      <c r="A59" s="67"/>
      <c r="B59" s="71">
        <v>310</v>
      </c>
      <c r="C59" s="72" t="s">
        <v>143</v>
      </c>
      <c r="D59" s="71" t="s">
        <v>132</v>
      </c>
      <c r="E59" s="73" t="s">
        <v>71</v>
      </c>
    </row>
    <row r="60" spans="1:5" x14ac:dyDescent="0.4">
      <c r="A60" s="67"/>
      <c r="B60" s="74">
        <v>392</v>
      </c>
      <c r="C60" s="75" t="s">
        <v>144</v>
      </c>
      <c r="D60" s="74" t="s">
        <v>96</v>
      </c>
      <c r="E60" s="84" t="s">
        <v>333</v>
      </c>
    </row>
    <row r="61" spans="1:5" x14ac:dyDescent="0.4">
      <c r="A61" s="67"/>
      <c r="B61" s="85">
        <v>394</v>
      </c>
      <c r="C61" s="86" t="s">
        <v>144</v>
      </c>
      <c r="D61" s="85" t="s">
        <v>96</v>
      </c>
      <c r="E61" s="84" t="s">
        <v>334</v>
      </c>
    </row>
    <row r="62" spans="1:5" x14ac:dyDescent="0.4">
      <c r="A62" s="67"/>
      <c r="B62" s="71">
        <v>311</v>
      </c>
      <c r="C62" s="72" t="s">
        <v>144</v>
      </c>
      <c r="D62" s="71" t="s">
        <v>132</v>
      </c>
      <c r="E62" s="73" t="s">
        <v>140</v>
      </c>
    </row>
    <row r="63" spans="1:5" x14ac:dyDescent="0.4">
      <c r="A63" s="67"/>
      <c r="B63" s="71">
        <v>312</v>
      </c>
      <c r="C63" s="72" t="s">
        <v>145</v>
      </c>
      <c r="D63" s="71" t="s">
        <v>132</v>
      </c>
      <c r="E63" s="73" t="s">
        <v>71</v>
      </c>
    </row>
    <row r="64" spans="1:5" x14ac:dyDescent="0.4">
      <c r="A64" s="67"/>
      <c r="B64" s="71">
        <v>313</v>
      </c>
      <c r="C64" s="72" t="s">
        <v>146</v>
      </c>
      <c r="D64" s="71" t="s">
        <v>132</v>
      </c>
      <c r="E64" s="73" t="s">
        <v>71</v>
      </c>
    </row>
    <row r="65" spans="1:5" x14ac:dyDescent="0.4">
      <c r="A65" s="67"/>
      <c r="B65" s="74">
        <v>393</v>
      </c>
      <c r="C65" s="75" t="s">
        <v>147</v>
      </c>
      <c r="D65" s="74" t="s">
        <v>96</v>
      </c>
      <c r="E65" s="76" t="s">
        <v>148</v>
      </c>
    </row>
    <row r="66" spans="1:5" x14ac:dyDescent="0.4">
      <c r="A66" s="67"/>
      <c r="B66" s="71">
        <v>314</v>
      </c>
      <c r="C66" s="72" t="s">
        <v>147</v>
      </c>
      <c r="D66" s="71" t="s">
        <v>132</v>
      </c>
      <c r="E66" s="73" t="s">
        <v>140</v>
      </c>
    </row>
    <row r="67" spans="1:5" x14ac:dyDescent="0.4">
      <c r="A67" s="67"/>
      <c r="B67" s="71">
        <v>315</v>
      </c>
      <c r="C67" s="72" t="s">
        <v>149</v>
      </c>
      <c r="D67" s="71" t="s">
        <v>132</v>
      </c>
      <c r="E67" s="73" t="s">
        <v>71</v>
      </c>
    </row>
    <row r="68" spans="1:5" x14ac:dyDescent="0.4">
      <c r="A68" s="67"/>
      <c r="B68" s="67">
        <v>316</v>
      </c>
      <c r="C68" s="87" t="s">
        <v>335</v>
      </c>
      <c r="D68" s="71" t="s">
        <v>132</v>
      </c>
      <c r="E68" s="88"/>
    </row>
    <row r="69" spans="1:5" x14ac:dyDescent="0.4">
      <c r="A69" s="89"/>
      <c r="B69" s="89">
        <v>317</v>
      </c>
      <c r="C69" s="90" t="s">
        <v>336</v>
      </c>
      <c r="D69" s="71" t="s">
        <v>132</v>
      </c>
      <c r="E69" s="91" t="s">
        <v>71</v>
      </c>
    </row>
    <row r="70" spans="1:5" x14ac:dyDescent="0.4">
      <c r="A70" s="80" t="s">
        <v>150</v>
      </c>
      <c r="B70" s="81">
        <v>401</v>
      </c>
      <c r="C70" s="82" t="s">
        <v>151</v>
      </c>
      <c r="D70" s="81" t="s">
        <v>68</v>
      </c>
      <c r="E70" s="83" t="s">
        <v>71</v>
      </c>
    </row>
    <row r="71" spans="1:5" x14ac:dyDescent="0.4">
      <c r="A71" s="67"/>
      <c r="B71" s="71">
        <v>402</v>
      </c>
      <c r="C71" s="72" t="s">
        <v>152</v>
      </c>
      <c r="D71" s="71" t="s">
        <v>68</v>
      </c>
      <c r="E71" s="73" t="s">
        <v>71</v>
      </c>
    </row>
    <row r="72" spans="1:5" x14ac:dyDescent="0.4">
      <c r="A72" s="67"/>
      <c r="B72" s="71">
        <v>403</v>
      </c>
      <c r="C72" s="72" t="s">
        <v>153</v>
      </c>
      <c r="D72" s="71" t="s">
        <v>68</v>
      </c>
      <c r="E72" s="73" t="s">
        <v>71</v>
      </c>
    </row>
    <row r="73" spans="1:5" x14ac:dyDescent="0.4">
      <c r="A73" s="67"/>
      <c r="B73" s="74">
        <v>491</v>
      </c>
      <c r="C73" s="75" t="s">
        <v>154</v>
      </c>
      <c r="D73" s="74" t="s">
        <v>96</v>
      </c>
      <c r="E73" s="76" t="s">
        <v>155</v>
      </c>
    </row>
    <row r="74" spans="1:5" x14ac:dyDescent="0.4">
      <c r="A74" s="67"/>
      <c r="B74" s="71">
        <v>404</v>
      </c>
      <c r="C74" s="72" t="s">
        <v>154</v>
      </c>
      <c r="D74" s="71" t="s">
        <v>68</v>
      </c>
      <c r="E74" s="73" t="s">
        <v>140</v>
      </c>
    </row>
    <row r="75" spans="1:5" x14ac:dyDescent="0.4">
      <c r="A75" s="67"/>
      <c r="B75" s="71">
        <v>405</v>
      </c>
      <c r="C75" s="72" t="s">
        <v>156</v>
      </c>
      <c r="D75" s="71" t="s">
        <v>68</v>
      </c>
      <c r="E75" s="73" t="s">
        <v>157</v>
      </c>
    </row>
    <row r="76" spans="1:5" x14ac:dyDescent="0.4">
      <c r="A76" s="67"/>
      <c r="B76" s="71">
        <v>406</v>
      </c>
      <c r="C76" s="72" t="s">
        <v>158</v>
      </c>
      <c r="D76" s="71" t="s">
        <v>68</v>
      </c>
      <c r="E76" s="73" t="s">
        <v>71</v>
      </c>
    </row>
    <row r="77" spans="1:5" x14ac:dyDescent="0.4">
      <c r="A77" s="67"/>
      <c r="B77" s="71">
        <v>407</v>
      </c>
      <c r="C77" s="72" t="s">
        <v>159</v>
      </c>
      <c r="D77" s="71" t="s">
        <v>68</v>
      </c>
      <c r="E77" s="73" t="s">
        <v>71</v>
      </c>
    </row>
    <row r="78" spans="1:5" x14ac:dyDescent="0.4">
      <c r="A78" s="67"/>
      <c r="B78" s="71">
        <v>408</v>
      </c>
      <c r="C78" s="72" t="s">
        <v>160</v>
      </c>
      <c r="D78" s="71" t="s">
        <v>68</v>
      </c>
      <c r="E78" s="73" t="s">
        <v>71</v>
      </c>
    </row>
    <row r="79" spans="1:5" x14ac:dyDescent="0.4">
      <c r="A79" s="67"/>
      <c r="B79" s="71">
        <v>409</v>
      </c>
      <c r="C79" s="72" t="s">
        <v>161</v>
      </c>
      <c r="D79" s="71" t="s">
        <v>68</v>
      </c>
      <c r="E79" s="73" t="s">
        <v>71</v>
      </c>
    </row>
    <row r="80" spans="1:5" x14ac:dyDescent="0.4">
      <c r="A80" s="67"/>
      <c r="B80" s="71">
        <v>410</v>
      </c>
      <c r="C80" s="72" t="s">
        <v>162</v>
      </c>
      <c r="D80" s="71" t="s">
        <v>68</v>
      </c>
      <c r="E80" s="73" t="s">
        <v>163</v>
      </c>
    </row>
    <row r="81" spans="1:5" x14ac:dyDescent="0.4">
      <c r="A81" s="67"/>
      <c r="B81" s="71">
        <v>411</v>
      </c>
      <c r="C81" s="72" t="s">
        <v>164</v>
      </c>
      <c r="D81" s="71" t="s">
        <v>68</v>
      </c>
      <c r="E81" s="73" t="s">
        <v>71</v>
      </c>
    </row>
    <row r="82" spans="1:5" x14ac:dyDescent="0.4">
      <c r="A82" s="67"/>
      <c r="B82" s="71">
        <v>412</v>
      </c>
      <c r="C82" s="72" t="s">
        <v>165</v>
      </c>
      <c r="D82" s="71" t="s">
        <v>68</v>
      </c>
      <c r="E82" s="73" t="s">
        <v>71</v>
      </c>
    </row>
    <row r="83" spans="1:5" x14ac:dyDescent="0.4">
      <c r="A83" s="67"/>
      <c r="B83" s="71">
        <v>413</v>
      </c>
      <c r="C83" s="72" t="s">
        <v>166</v>
      </c>
      <c r="D83" s="71" t="s">
        <v>68</v>
      </c>
      <c r="E83" s="73" t="s">
        <v>71</v>
      </c>
    </row>
    <row r="84" spans="1:5" x14ac:dyDescent="0.4">
      <c r="A84" s="67"/>
      <c r="B84" s="71">
        <v>414</v>
      </c>
      <c r="C84" s="72" t="s">
        <v>167</v>
      </c>
      <c r="D84" s="71" t="s">
        <v>68</v>
      </c>
      <c r="E84" s="73" t="s">
        <v>71</v>
      </c>
    </row>
    <row r="85" spans="1:5" x14ac:dyDescent="0.4">
      <c r="A85" s="67"/>
      <c r="B85" s="71">
        <v>415</v>
      </c>
      <c r="C85" s="72" t="s">
        <v>168</v>
      </c>
      <c r="D85" s="71" t="s">
        <v>68</v>
      </c>
      <c r="E85" s="73" t="s">
        <v>71</v>
      </c>
    </row>
    <row r="86" spans="1:5" x14ac:dyDescent="0.4">
      <c r="A86" s="67"/>
      <c r="B86" s="71">
        <v>416</v>
      </c>
      <c r="C86" s="72" t="s">
        <v>169</v>
      </c>
      <c r="D86" s="71" t="s">
        <v>68</v>
      </c>
      <c r="E86" s="73" t="s">
        <v>71</v>
      </c>
    </row>
    <row r="87" spans="1:5" x14ac:dyDescent="0.4">
      <c r="A87" s="67"/>
      <c r="B87" s="71">
        <v>417</v>
      </c>
      <c r="C87" s="72" t="s">
        <v>170</v>
      </c>
      <c r="D87" s="71" t="s">
        <v>68</v>
      </c>
      <c r="E87" s="73" t="s">
        <v>71</v>
      </c>
    </row>
    <row r="88" spans="1:5" x14ac:dyDescent="0.4">
      <c r="A88" s="67"/>
      <c r="B88" s="71">
        <v>418</v>
      </c>
      <c r="C88" s="72" t="s">
        <v>171</v>
      </c>
      <c r="D88" s="71" t="s">
        <v>68</v>
      </c>
      <c r="E88" s="73" t="s">
        <v>172</v>
      </c>
    </row>
    <row r="89" spans="1:5" x14ac:dyDescent="0.4">
      <c r="A89" s="67"/>
      <c r="B89" s="71">
        <v>419</v>
      </c>
      <c r="C89" s="72" t="s">
        <v>173</v>
      </c>
      <c r="D89" s="71" t="s">
        <v>68</v>
      </c>
      <c r="E89" s="73" t="s">
        <v>71</v>
      </c>
    </row>
    <row r="90" spans="1:5" x14ac:dyDescent="0.4">
      <c r="A90" s="67"/>
      <c r="B90" s="71">
        <v>420</v>
      </c>
      <c r="C90" s="72" t="s">
        <v>174</v>
      </c>
      <c r="D90" s="71" t="s">
        <v>68</v>
      </c>
      <c r="E90" s="73" t="s">
        <v>71</v>
      </c>
    </row>
    <row r="91" spans="1:5" x14ac:dyDescent="0.4">
      <c r="A91" s="67"/>
      <c r="B91" s="71">
        <v>421</v>
      </c>
      <c r="C91" s="72" t="s">
        <v>175</v>
      </c>
      <c r="D91" s="71" t="s">
        <v>68</v>
      </c>
      <c r="E91" s="73" t="s">
        <v>71</v>
      </c>
    </row>
    <row r="92" spans="1:5" x14ac:dyDescent="0.4">
      <c r="A92" s="67"/>
      <c r="B92" s="71">
        <v>422</v>
      </c>
      <c r="C92" s="72" t="s">
        <v>176</v>
      </c>
      <c r="D92" s="71" t="s">
        <v>68</v>
      </c>
      <c r="E92" s="73" t="s">
        <v>71</v>
      </c>
    </row>
    <row r="93" spans="1:5" x14ac:dyDescent="0.4">
      <c r="A93" s="67"/>
      <c r="B93" s="71">
        <v>423</v>
      </c>
      <c r="C93" s="72" t="s">
        <v>177</v>
      </c>
      <c r="D93" s="71" t="s">
        <v>68</v>
      </c>
      <c r="E93" s="73" t="s">
        <v>71</v>
      </c>
    </row>
    <row r="94" spans="1:5" x14ac:dyDescent="0.4">
      <c r="A94" s="67"/>
      <c r="B94" s="71">
        <v>424</v>
      </c>
      <c r="C94" s="72" t="s">
        <v>178</v>
      </c>
      <c r="D94" s="71" t="s">
        <v>68</v>
      </c>
      <c r="E94" s="73" t="s">
        <v>71</v>
      </c>
    </row>
    <row r="95" spans="1:5" x14ac:dyDescent="0.4">
      <c r="A95" s="67"/>
      <c r="B95" s="71">
        <v>425</v>
      </c>
      <c r="C95" s="72" t="s">
        <v>179</v>
      </c>
      <c r="D95" s="71" t="s">
        <v>68</v>
      </c>
      <c r="E95" s="73" t="s">
        <v>71</v>
      </c>
    </row>
    <row r="96" spans="1:5" x14ac:dyDescent="0.4">
      <c r="A96" s="67"/>
      <c r="B96" s="71">
        <v>426</v>
      </c>
      <c r="C96" s="72" t="s">
        <v>180</v>
      </c>
      <c r="D96" s="71" t="s">
        <v>68</v>
      </c>
      <c r="E96" s="73" t="s">
        <v>71</v>
      </c>
    </row>
    <row r="97" spans="1:5" x14ac:dyDescent="0.4">
      <c r="A97" s="67"/>
      <c r="B97" s="71">
        <v>427</v>
      </c>
      <c r="C97" s="72" t="s">
        <v>181</v>
      </c>
      <c r="D97" s="71" t="s">
        <v>68</v>
      </c>
      <c r="E97" s="73" t="s">
        <v>71</v>
      </c>
    </row>
    <row r="98" spans="1:5" x14ac:dyDescent="0.4">
      <c r="A98" s="67"/>
      <c r="B98" s="71">
        <v>428</v>
      </c>
      <c r="C98" s="72" t="s">
        <v>182</v>
      </c>
      <c r="D98" s="71" t="s">
        <v>68</v>
      </c>
      <c r="E98" s="73" t="s">
        <v>71</v>
      </c>
    </row>
    <row r="99" spans="1:5" x14ac:dyDescent="0.4">
      <c r="A99" s="67"/>
      <c r="B99" s="77">
        <v>429</v>
      </c>
      <c r="C99" s="78" t="s">
        <v>183</v>
      </c>
      <c r="D99" s="77" t="s">
        <v>68</v>
      </c>
      <c r="E99" s="79" t="s">
        <v>71</v>
      </c>
    </row>
    <row r="100" spans="1:5" x14ac:dyDescent="0.4">
      <c r="A100" s="67"/>
      <c r="B100" s="71">
        <v>430</v>
      </c>
      <c r="C100" s="72" t="s">
        <v>184</v>
      </c>
      <c r="D100" s="71" t="s">
        <v>68</v>
      </c>
      <c r="E100" s="73" t="s">
        <v>71</v>
      </c>
    </row>
    <row r="101" spans="1:5" x14ac:dyDescent="0.4">
      <c r="A101" s="67"/>
      <c r="B101" s="77">
        <v>431</v>
      </c>
      <c r="C101" s="78" t="s">
        <v>185</v>
      </c>
      <c r="D101" s="77" t="s">
        <v>68</v>
      </c>
      <c r="E101" s="79" t="s">
        <v>71</v>
      </c>
    </row>
    <row r="102" spans="1:5" x14ac:dyDescent="0.4">
      <c r="A102" s="67"/>
      <c r="B102" s="71">
        <v>432</v>
      </c>
      <c r="C102" s="72" t="s">
        <v>186</v>
      </c>
      <c r="D102" s="71" t="s">
        <v>68</v>
      </c>
      <c r="E102" s="73" t="s">
        <v>71</v>
      </c>
    </row>
    <row r="103" spans="1:5" x14ac:dyDescent="0.4">
      <c r="A103" s="67"/>
      <c r="B103" s="77">
        <v>433</v>
      </c>
      <c r="C103" s="78" t="s">
        <v>187</v>
      </c>
      <c r="D103" s="71" t="s">
        <v>68</v>
      </c>
      <c r="E103" s="79"/>
    </row>
    <row r="104" spans="1:5" x14ac:dyDescent="0.4">
      <c r="A104" s="67"/>
      <c r="B104" s="77">
        <v>434</v>
      </c>
      <c r="C104" s="78" t="s">
        <v>188</v>
      </c>
      <c r="D104" s="71" t="s">
        <v>68</v>
      </c>
      <c r="E104" s="79"/>
    </row>
    <row r="105" spans="1:5" x14ac:dyDescent="0.4">
      <c r="A105" s="67"/>
      <c r="B105" s="71">
        <v>435</v>
      </c>
      <c r="C105" s="72" t="s">
        <v>189</v>
      </c>
      <c r="D105" s="71" t="s">
        <v>68</v>
      </c>
      <c r="E105" s="73" t="s">
        <v>71</v>
      </c>
    </row>
    <row r="106" spans="1:5" x14ac:dyDescent="0.4">
      <c r="A106" s="67"/>
      <c r="B106" s="67">
        <v>436</v>
      </c>
      <c r="C106" s="87" t="s">
        <v>190</v>
      </c>
      <c r="D106" s="67" t="s">
        <v>68</v>
      </c>
      <c r="E106" s="88"/>
    </row>
    <row r="107" spans="1:5" x14ac:dyDescent="0.4">
      <c r="A107" s="67"/>
      <c r="B107" s="71">
        <v>437</v>
      </c>
      <c r="C107" s="72" t="s">
        <v>191</v>
      </c>
      <c r="D107" s="71" t="s">
        <v>68</v>
      </c>
      <c r="E107" s="73"/>
    </row>
    <row r="108" spans="1:5" x14ac:dyDescent="0.4">
      <c r="A108" s="67"/>
      <c r="B108" s="71">
        <v>438</v>
      </c>
      <c r="C108" s="72" t="s">
        <v>192</v>
      </c>
      <c r="D108" s="71" t="s">
        <v>68</v>
      </c>
      <c r="E108" s="73"/>
    </row>
    <row r="109" spans="1:5" x14ac:dyDescent="0.4">
      <c r="A109" s="67"/>
      <c r="B109" s="71">
        <v>439</v>
      </c>
      <c r="C109" s="72" t="s">
        <v>322</v>
      </c>
      <c r="D109" s="71" t="s">
        <v>289</v>
      </c>
      <c r="E109" s="73"/>
    </row>
    <row r="110" spans="1:5" x14ac:dyDescent="0.4">
      <c r="A110" s="80" t="s">
        <v>193</v>
      </c>
      <c r="B110" s="81">
        <v>501</v>
      </c>
      <c r="C110" s="82" t="s">
        <v>194</v>
      </c>
      <c r="D110" s="81" t="s">
        <v>132</v>
      </c>
      <c r="E110" s="83" t="s">
        <v>195</v>
      </c>
    </row>
    <row r="111" spans="1:5" ht="31.5" customHeight="1" x14ac:dyDescent="0.4">
      <c r="A111" s="67"/>
      <c r="B111" s="74">
        <v>591</v>
      </c>
      <c r="C111" s="75" t="s">
        <v>337</v>
      </c>
      <c r="D111" s="74" t="s">
        <v>96</v>
      </c>
      <c r="E111" s="92" t="s">
        <v>338</v>
      </c>
    </row>
    <row r="112" spans="1:5" ht="78.75" customHeight="1" x14ac:dyDescent="0.4">
      <c r="A112" s="67"/>
      <c r="B112" s="74">
        <v>592</v>
      </c>
      <c r="C112" s="75" t="s">
        <v>337</v>
      </c>
      <c r="D112" s="74" t="s">
        <v>96</v>
      </c>
      <c r="E112" s="92" t="s">
        <v>339</v>
      </c>
    </row>
    <row r="113" spans="1:5" ht="31.5" customHeight="1" x14ac:dyDescent="0.4">
      <c r="A113" s="67"/>
      <c r="B113" s="74">
        <v>593</v>
      </c>
      <c r="C113" s="75" t="s">
        <v>337</v>
      </c>
      <c r="D113" s="74" t="s">
        <v>96</v>
      </c>
      <c r="E113" s="92" t="s">
        <v>340</v>
      </c>
    </row>
    <row r="114" spans="1:5" ht="78.75" customHeight="1" x14ac:dyDescent="0.4">
      <c r="A114" s="67"/>
      <c r="B114" s="74">
        <v>594</v>
      </c>
      <c r="C114" s="75" t="s">
        <v>337</v>
      </c>
      <c r="D114" s="74" t="s">
        <v>96</v>
      </c>
      <c r="E114" s="92" t="s">
        <v>341</v>
      </c>
    </row>
    <row r="115" spans="1:5" ht="141.75" customHeight="1" x14ac:dyDescent="0.4">
      <c r="A115" s="67"/>
      <c r="B115" s="77">
        <v>502</v>
      </c>
      <c r="C115" s="78" t="s">
        <v>196</v>
      </c>
      <c r="D115" s="77" t="s">
        <v>132</v>
      </c>
      <c r="E115" s="93" t="s">
        <v>342</v>
      </c>
    </row>
    <row r="116" spans="1:5" x14ac:dyDescent="0.4">
      <c r="A116" s="80" t="s">
        <v>197</v>
      </c>
      <c r="B116" s="81">
        <v>601</v>
      </c>
      <c r="C116" s="82" t="s">
        <v>198</v>
      </c>
      <c r="D116" s="81" t="s">
        <v>75</v>
      </c>
      <c r="E116" s="83" t="s">
        <v>199</v>
      </c>
    </row>
    <row r="117" spans="1:5" x14ac:dyDescent="0.4">
      <c r="A117" s="67"/>
      <c r="B117" s="71">
        <v>602</v>
      </c>
      <c r="C117" s="72" t="s">
        <v>200</v>
      </c>
      <c r="D117" s="71" t="s">
        <v>75</v>
      </c>
      <c r="E117" s="73" t="s">
        <v>201</v>
      </c>
    </row>
    <row r="118" spans="1:5" x14ac:dyDescent="0.4">
      <c r="A118" s="67"/>
      <c r="B118" s="71">
        <v>603</v>
      </c>
      <c r="C118" s="72" t="s">
        <v>202</v>
      </c>
      <c r="D118" s="71" t="s">
        <v>75</v>
      </c>
      <c r="E118" s="73" t="s">
        <v>71</v>
      </c>
    </row>
    <row r="119" spans="1:5" x14ac:dyDescent="0.4">
      <c r="A119" s="67"/>
      <c r="B119" s="71">
        <v>604</v>
      </c>
      <c r="C119" s="72" t="s">
        <v>203</v>
      </c>
      <c r="D119" s="71" t="s">
        <v>75</v>
      </c>
      <c r="E119" s="73" t="s">
        <v>71</v>
      </c>
    </row>
    <row r="120" spans="1:5" x14ac:dyDescent="0.4">
      <c r="A120" s="67"/>
      <c r="B120" s="71">
        <v>605</v>
      </c>
      <c r="C120" s="72" t="s">
        <v>204</v>
      </c>
      <c r="D120" s="71" t="s">
        <v>75</v>
      </c>
      <c r="E120" s="73" t="s">
        <v>71</v>
      </c>
    </row>
    <row r="121" spans="1:5" x14ac:dyDescent="0.4">
      <c r="A121" s="67"/>
      <c r="B121" s="71">
        <v>606</v>
      </c>
      <c r="C121" s="72" t="s">
        <v>205</v>
      </c>
      <c r="D121" s="71" t="s">
        <v>75</v>
      </c>
      <c r="E121" s="73" t="s">
        <v>71</v>
      </c>
    </row>
    <row r="122" spans="1:5" x14ac:dyDescent="0.4">
      <c r="A122" s="67"/>
      <c r="B122" s="71">
        <v>607</v>
      </c>
      <c r="C122" s="72" t="s">
        <v>206</v>
      </c>
      <c r="D122" s="71" t="s">
        <v>75</v>
      </c>
      <c r="E122" s="73" t="s">
        <v>71</v>
      </c>
    </row>
    <row r="123" spans="1:5" x14ac:dyDescent="0.4">
      <c r="A123" s="67"/>
      <c r="B123" s="71">
        <v>608</v>
      </c>
      <c r="C123" s="72" t="s">
        <v>207</v>
      </c>
      <c r="D123" s="71" t="s">
        <v>75</v>
      </c>
      <c r="E123" s="73" t="s">
        <v>71</v>
      </c>
    </row>
    <row r="124" spans="1:5" x14ac:dyDescent="0.4">
      <c r="A124" s="67"/>
      <c r="B124" s="71">
        <v>609</v>
      </c>
      <c r="C124" s="72" t="s">
        <v>208</v>
      </c>
      <c r="D124" s="71" t="s">
        <v>75</v>
      </c>
      <c r="E124" s="73" t="s">
        <v>71</v>
      </c>
    </row>
    <row r="125" spans="1:5" x14ac:dyDescent="0.4">
      <c r="A125" s="67"/>
      <c r="B125" s="71">
        <v>610</v>
      </c>
      <c r="C125" s="72" t="s">
        <v>209</v>
      </c>
      <c r="D125" s="71" t="s">
        <v>75</v>
      </c>
      <c r="E125" s="73" t="s">
        <v>71</v>
      </c>
    </row>
    <row r="126" spans="1:5" x14ac:dyDescent="0.4">
      <c r="A126" s="67"/>
      <c r="B126" s="71">
        <v>611</v>
      </c>
      <c r="C126" s="72" t="s">
        <v>210</v>
      </c>
      <c r="D126" s="71" t="s">
        <v>75</v>
      </c>
      <c r="E126" s="73" t="s">
        <v>71</v>
      </c>
    </row>
    <row r="127" spans="1:5" x14ac:dyDescent="0.4">
      <c r="A127" s="67"/>
      <c r="B127" s="71">
        <v>612</v>
      </c>
      <c r="C127" s="72" t="s">
        <v>211</v>
      </c>
      <c r="D127" s="71" t="s">
        <v>75</v>
      </c>
      <c r="E127" s="73" t="s">
        <v>71</v>
      </c>
    </row>
    <row r="128" spans="1:5" x14ac:dyDescent="0.4">
      <c r="A128" s="67"/>
      <c r="B128" s="71">
        <v>613</v>
      </c>
      <c r="C128" s="72" t="s">
        <v>212</v>
      </c>
      <c r="D128" s="71" t="s">
        <v>75</v>
      </c>
      <c r="E128" s="73" t="s">
        <v>71</v>
      </c>
    </row>
    <row r="129" spans="1:5" x14ac:dyDescent="0.4">
      <c r="A129" s="67"/>
      <c r="B129" s="71">
        <v>614</v>
      </c>
      <c r="C129" s="72" t="s">
        <v>213</v>
      </c>
      <c r="D129" s="71" t="s">
        <v>75</v>
      </c>
      <c r="E129" s="73" t="s">
        <v>71</v>
      </c>
    </row>
    <row r="130" spans="1:5" x14ac:dyDescent="0.4">
      <c r="A130" s="67"/>
      <c r="B130" s="71">
        <v>615</v>
      </c>
      <c r="C130" s="72" t="s">
        <v>214</v>
      </c>
      <c r="D130" s="71" t="s">
        <v>75</v>
      </c>
      <c r="E130" s="73" t="s">
        <v>71</v>
      </c>
    </row>
    <row r="131" spans="1:5" x14ac:dyDescent="0.4">
      <c r="A131" s="67"/>
      <c r="B131" s="71">
        <v>616</v>
      </c>
      <c r="C131" s="72" t="s">
        <v>215</v>
      </c>
      <c r="D131" s="71" t="s">
        <v>75</v>
      </c>
      <c r="E131" s="73" t="s">
        <v>71</v>
      </c>
    </row>
    <row r="132" spans="1:5" x14ac:dyDescent="0.4">
      <c r="A132" s="67"/>
      <c r="B132" s="71">
        <v>617</v>
      </c>
      <c r="C132" s="72" t="s">
        <v>216</v>
      </c>
      <c r="D132" s="71" t="s">
        <v>75</v>
      </c>
      <c r="E132" s="73" t="s">
        <v>71</v>
      </c>
    </row>
    <row r="133" spans="1:5" x14ac:dyDescent="0.4">
      <c r="A133" s="89"/>
      <c r="B133" s="94">
        <v>618</v>
      </c>
      <c r="C133" s="95" t="s">
        <v>217</v>
      </c>
      <c r="D133" s="94" t="s">
        <v>75</v>
      </c>
      <c r="E133" s="96" t="s">
        <v>71</v>
      </c>
    </row>
    <row r="134" spans="1:5" x14ac:dyDescent="0.4">
      <c r="A134" s="80" t="s">
        <v>218</v>
      </c>
      <c r="B134" s="81">
        <v>701</v>
      </c>
      <c r="C134" s="82" t="s">
        <v>219</v>
      </c>
      <c r="D134" s="81" t="s">
        <v>75</v>
      </c>
      <c r="E134" s="83" t="s">
        <v>71</v>
      </c>
    </row>
    <row r="135" spans="1:5" x14ac:dyDescent="0.4">
      <c r="A135" s="67"/>
      <c r="B135" s="71">
        <v>702</v>
      </c>
      <c r="C135" s="72" t="s">
        <v>220</v>
      </c>
      <c r="D135" s="71" t="s">
        <v>132</v>
      </c>
      <c r="E135" s="73" t="s">
        <v>221</v>
      </c>
    </row>
    <row r="136" spans="1:5" x14ac:dyDescent="0.4">
      <c r="A136" s="67"/>
      <c r="B136" s="71">
        <v>703</v>
      </c>
      <c r="C136" s="72" t="s">
        <v>222</v>
      </c>
      <c r="D136" s="71" t="s">
        <v>75</v>
      </c>
      <c r="E136" s="73" t="s">
        <v>71</v>
      </c>
    </row>
    <row r="137" spans="1:5" x14ac:dyDescent="0.4">
      <c r="A137" s="67"/>
      <c r="B137" s="71">
        <v>704</v>
      </c>
      <c r="C137" s="72" t="s">
        <v>223</v>
      </c>
      <c r="D137" s="71" t="s">
        <v>75</v>
      </c>
      <c r="E137" s="73" t="s">
        <v>71</v>
      </c>
    </row>
    <row r="138" spans="1:5" x14ac:dyDescent="0.4">
      <c r="A138" s="67"/>
      <c r="B138" s="71">
        <v>705</v>
      </c>
      <c r="C138" s="72" t="s">
        <v>224</v>
      </c>
      <c r="D138" s="71" t="s">
        <v>75</v>
      </c>
      <c r="E138" s="73" t="s">
        <v>71</v>
      </c>
    </row>
    <row r="139" spans="1:5" x14ac:dyDescent="0.4">
      <c r="A139" s="67"/>
      <c r="B139" s="71">
        <v>706</v>
      </c>
      <c r="C139" s="72" t="s">
        <v>225</v>
      </c>
      <c r="D139" s="71" t="s">
        <v>132</v>
      </c>
      <c r="E139" s="73" t="s">
        <v>323</v>
      </c>
    </row>
    <row r="140" spans="1:5" x14ac:dyDescent="0.4">
      <c r="A140" s="67"/>
      <c r="B140" s="71">
        <v>707</v>
      </c>
      <c r="C140" s="72" t="s">
        <v>226</v>
      </c>
      <c r="D140" s="71" t="s">
        <v>75</v>
      </c>
      <c r="E140" s="73" t="s">
        <v>227</v>
      </c>
    </row>
    <row r="141" spans="1:5" x14ac:dyDescent="0.4">
      <c r="A141" s="67"/>
      <c r="B141" s="71">
        <v>708</v>
      </c>
      <c r="C141" s="72" t="s">
        <v>228</v>
      </c>
      <c r="D141" s="71" t="s">
        <v>75</v>
      </c>
      <c r="E141" s="73" t="s">
        <v>71</v>
      </c>
    </row>
    <row r="142" spans="1:5" x14ac:dyDescent="0.4">
      <c r="A142" s="67"/>
      <c r="B142" s="71">
        <v>709</v>
      </c>
      <c r="C142" s="72" t="s">
        <v>229</v>
      </c>
      <c r="D142" s="71" t="s">
        <v>75</v>
      </c>
      <c r="E142" s="73" t="s">
        <v>71</v>
      </c>
    </row>
    <row r="143" spans="1:5" x14ac:dyDescent="0.4">
      <c r="A143" s="67"/>
      <c r="B143" s="71">
        <v>710</v>
      </c>
      <c r="C143" s="72" t="s">
        <v>230</v>
      </c>
      <c r="D143" s="71" t="s">
        <v>75</v>
      </c>
      <c r="E143" s="73" t="s">
        <v>71</v>
      </c>
    </row>
    <row r="144" spans="1:5" x14ac:dyDescent="0.4">
      <c r="A144" s="67"/>
      <c r="B144" s="71">
        <v>711</v>
      </c>
      <c r="C144" s="72" t="s">
        <v>231</v>
      </c>
      <c r="D144" s="71" t="s">
        <v>75</v>
      </c>
      <c r="E144" s="73" t="s">
        <v>232</v>
      </c>
    </row>
    <row r="145" spans="1:5" x14ac:dyDescent="0.4">
      <c r="A145" s="67"/>
      <c r="B145" s="71">
        <v>712</v>
      </c>
      <c r="C145" s="72" t="s">
        <v>233</v>
      </c>
      <c r="D145" s="71" t="s">
        <v>75</v>
      </c>
      <c r="E145" s="73" t="s">
        <v>71</v>
      </c>
    </row>
    <row r="146" spans="1:5" x14ac:dyDescent="0.4">
      <c r="A146" s="67"/>
      <c r="B146" s="71">
        <v>713</v>
      </c>
      <c r="C146" s="72" t="s">
        <v>234</v>
      </c>
      <c r="D146" s="71" t="s">
        <v>75</v>
      </c>
      <c r="E146" s="73" t="s">
        <v>235</v>
      </c>
    </row>
    <row r="147" spans="1:5" x14ac:dyDescent="0.4">
      <c r="A147" s="67"/>
      <c r="B147" s="71">
        <v>714</v>
      </c>
      <c r="C147" s="72" t="s">
        <v>236</v>
      </c>
      <c r="D147" s="71" t="s">
        <v>132</v>
      </c>
      <c r="E147" s="73" t="s">
        <v>237</v>
      </c>
    </row>
    <row r="148" spans="1:5" x14ac:dyDescent="0.4">
      <c r="A148" s="67"/>
      <c r="B148" s="71">
        <v>715</v>
      </c>
      <c r="C148" s="72" t="s">
        <v>238</v>
      </c>
      <c r="D148" s="71" t="s">
        <v>132</v>
      </c>
      <c r="E148" s="73" t="s">
        <v>71</v>
      </c>
    </row>
    <row r="149" spans="1:5" x14ac:dyDescent="0.4">
      <c r="A149" s="67"/>
      <c r="B149" s="74">
        <v>791</v>
      </c>
      <c r="C149" s="75" t="s">
        <v>239</v>
      </c>
      <c r="D149" s="74" t="s">
        <v>96</v>
      </c>
      <c r="E149" s="76" t="s">
        <v>240</v>
      </c>
    </row>
    <row r="150" spans="1:5" x14ac:dyDescent="0.4">
      <c r="A150" s="67"/>
      <c r="B150" s="71">
        <v>716</v>
      </c>
      <c r="C150" s="72" t="s">
        <v>239</v>
      </c>
      <c r="D150" s="71" t="s">
        <v>132</v>
      </c>
      <c r="E150" s="73" t="s">
        <v>140</v>
      </c>
    </row>
    <row r="151" spans="1:5" x14ac:dyDescent="0.4">
      <c r="A151" s="67"/>
      <c r="B151" s="71">
        <v>717</v>
      </c>
      <c r="C151" s="72" t="s">
        <v>241</v>
      </c>
      <c r="D151" s="71" t="s">
        <v>132</v>
      </c>
      <c r="E151" s="73" t="s">
        <v>324</v>
      </c>
    </row>
    <row r="152" spans="1:5" x14ac:dyDescent="0.4">
      <c r="A152" s="67"/>
      <c r="B152" s="71">
        <v>718</v>
      </c>
      <c r="C152" s="72" t="s">
        <v>242</v>
      </c>
      <c r="D152" s="71" t="s">
        <v>132</v>
      </c>
      <c r="E152" s="73" t="s">
        <v>71</v>
      </c>
    </row>
    <row r="153" spans="1:5" x14ac:dyDescent="0.4">
      <c r="A153" s="67"/>
      <c r="B153" s="71">
        <v>719</v>
      </c>
      <c r="C153" s="72" t="s">
        <v>243</v>
      </c>
      <c r="D153" s="71" t="s">
        <v>75</v>
      </c>
      <c r="E153" s="73" t="s">
        <v>244</v>
      </c>
    </row>
    <row r="154" spans="1:5" x14ac:dyDescent="0.4">
      <c r="A154" s="67"/>
      <c r="B154" s="71">
        <v>720</v>
      </c>
      <c r="C154" s="72" t="s">
        <v>245</v>
      </c>
      <c r="D154" s="71" t="s">
        <v>132</v>
      </c>
      <c r="E154" s="73" t="s">
        <v>71</v>
      </c>
    </row>
    <row r="155" spans="1:5" x14ac:dyDescent="0.4">
      <c r="A155" s="67"/>
      <c r="B155" s="71">
        <v>721</v>
      </c>
      <c r="C155" s="72" t="s">
        <v>246</v>
      </c>
      <c r="D155" s="71" t="s">
        <v>132</v>
      </c>
      <c r="E155" s="73" t="s">
        <v>71</v>
      </c>
    </row>
    <row r="156" spans="1:5" x14ac:dyDescent="0.4">
      <c r="A156" s="67"/>
      <c r="B156" s="71">
        <v>722</v>
      </c>
      <c r="C156" s="72" t="s">
        <v>247</v>
      </c>
      <c r="D156" s="71" t="s">
        <v>132</v>
      </c>
      <c r="E156" s="73" t="s">
        <v>248</v>
      </c>
    </row>
    <row r="157" spans="1:5" x14ac:dyDescent="0.4">
      <c r="A157" s="67"/>
      <c r="B157" s="71">
        <v>723</v>
      </c>
      <c r="C157" s="72" t="s">
        <v>249</v>
      </c>
      <c r="D157" s="71" t="s">
        <v>132</v>
      </c>
      <c r="E157" s="73" t="s">
        <v>71</v>
      </c>
    </row>
    <row r="158" spans="1:5" x14ac:dyDescent="0.4">
      <c r="A158" s="67"/>
      <c r="B158" s="71">
        <v>724</v>
      </c>
      <c r="C158" s="72" t="s">
        <v>250</v>
      </c>
      <c r="D158" s="71" t="s">
        <v>132</v>
      </c>
      <c r="E158" s="73" t="s">
        <v>71</v>
      </c>
    </row>
    <row r="159" spans="1:5" x14ac:dyDescent="0.4">
      <c r="A159" s="67"/>
      <c r="B159" s="71">
        <v>725</v>
      </c>
      <c r="C159" s="72" t="s">
        <v>251</v>
      </c>
      <c r="D159" s="71" t="s">
        <v>75</v>
      </c>
      <c r="E159" s="73" t="s">
        <v>71</v>
      </c>
    </row>
    <row r="160" spans="1:5" x14ac:dyDescent="0.4">
      <c r="A160" s="67"/>
      <c r="B160" s="71">
        <v>726</v>
      </c>
      <c r="C160" s="72" t="s">
        <v>252</v>
      </c>
      <c r="D160" s="71" t="s">
        <v>132</v>
      </c>
      <c r="E160" s="73" t="s">
        <v>253</v>
      </c>
    </row>
    <row r="161" spans="1:5" x14ac:dyDescent="0.4">
      <c r="A161" s="67"/>
      <c r="B161" s="71">
        <v>727</v>
      </c>
      <c r="C161" s="72" t="s">
        <v>254</v>
      </c>
      <c r="D161" s="71" t="s">
        <v>132</v>
      </c>
      <c r="E161" s="73" t="s">
        <v>71</v>
      </c>
    </row>
    <row r="162" spans="1:5" x14ac:dyDescent="0.4">
      <c r="A162" s="67"/>
      <c r="B162" s="71">
        <v>728</v>
      </c>
      <c r="C162" s="72" t="s">
        <v>255</v>
      </c>
      <c r="D162" s="71" t="s">
        <v>75</v>
      </c>
      <c r="E162" s="73" t="s">
        <v>71</v>
      </c>
    </row>
    <row r="163" spans="1:5" x14ac:dyDescent="0.4">
      <c r="A163" s="67"/>
      <c r="B163" s="71">
        <v>729</v>
      </c>
      <c r="C163" s="72" t="s">
        <v>256</v>
      </c>
      <c r="D163" s="71" t="s">
        <v>132</v>
      </c>
      <c r="E163" s="73" t="s">
        <v>71</v>
      </c>
    </row>
    <row r="164" spans="1:5" x14ac:dyDescent="0.4">
      <c r="A164" s="67"/>
      <c r="B164" s="71">
        <v>730</v>
      </c>
      <c r="C164" s="72" t="s">
        <v>257</v>
      </c>
      <c r="D164" s="71" t="s">
        <v>75</v>
      </c>
      <c r="E164" s="73" t="s">
        <v>71</v>
      </c>
    </row>
    <row r="165" spans="1:5" x14ac:dyDescent="0.4">
      <c r="A165" s="67"/>
      <c r="B165" s="74">
        <v>792</v>
      </c>
      <c r="C165" s="75" t="s">
        <v>258</v>
      </c>
      <c r="D165" s="74" t="s">
        <v>96</v>
      </c>
      <c r="E165" s="76" t="s">
        <v>259</v>
      </c>
    </row>
    <row r="166" spans="1:5" x14ac:dyDescent="0.4">
      <c r="A166" s="67"/>
      <c r="B166" s="71">
        <v>731</v>
      </c>
      <c r="C166" s="72" t="s">
        <v>258</v>
      </c>
      <c r="D166" s="71" t="s">
        <v>75</v>
      </c>
      <c r="E166" s="73" t="s">
        <v>260</v>
      </c>
    </row>
    <row r="167" spans="1:5" x14ac:dyDescent="0.4">
      <c r="A167" s="67"/>
      <c r="B167" s="71">
        <v>732</v>
      </c>
      <c r="C167" s="72" t="s">
        <v>261</v>
      </c>
      <c r="D167" s="71" t="s">
        <v>75</v>
      </c>
      <c r="E167" s="73" t="s">
        <v>71</v>
      </c>
    </row>
    <row r="168" spans="1:5" x14ac:dyDescent="0.4">
      <c r="A168" s="67"/>
      <c r="B168" s="71">
        <v>733</v>
      </c>
      <c r="C168" s="72" t="s">
        <v>262</v>
      </c>
      <c r="D168" s="71" t="s">
        <v>75</v>
      </c>
      <c r="E168" s="73" t="s">
        <v>71</v>
      </c>
    </row>
    <row r="169" spans="1:5" x14ac:dyDescent="0.4">
      <c r="A169" s="67"/>
      <c r="B169" s="71">
        <v>734</v>
      </c>
      <c r="C169" s="72" t="s">
        <v>263</v>
      </c>
      <c r="D169" s="71" t="s">
        <v>132</v>
      </c>
      <c r="E169" s="73" t="s">
        <v>325</v>
      </c>
    </row>
    <row r="170" spans="1:5" x14ac:dyDescent="0.4">
      <c r="A170" s="67"/>
      <c r="B170" s="71">
        <v>735</v>
      </c>
      <c r="C170" s="72" t="s">
        <v>264</v>
      </c>
      <c r="D170" s="71" t="s">
        <v>132</v>
      </c>
      <c r="E170" s="73" t="s">
        <v>71</v>
      </c>
    </row>
    <row r="171" spans="1:5" x14ac:dyDescent="0.4">
      <c r="A171" s="67"/>
      <c r="B171" s="74">
        <v>793</v>
      </c>
      <c r="C171" s="75" t="s">
        <v>265</v>
      </c>
      <c r="D171" s="74" t="s">
        <v>96</v>
      </c>
      <c r="E171" s="76" t="s">
        <v>266</v>
      </c>
    </row>
    <row r="172" spans="1:5" x14ac:dyDescent="0.4">
      <c r="A172" s="67"/>
      <c r="B172" s="71">
        <v>736</v>
      </c>
      <c r="C172" s="72" t="s">
        <v>265</v>
      </c>
      <c r="D172" s="71" t="s">
        <v>132</v>
      </c>
      <c r="E172" s="73" t="s">
        <v>267</v>
      </c>
    </row>
    <row r="173" spans="1:5" x14ac:dyDescent="0.4">
      <c r="A173" s="67"/>
      <c r="B173" s="74">
        <v>794</v>
      </c>
      <c r="C173" s="75" t="s">
        <v>268</v>
      </c>
      <c r="D173" s="74" t="s">
        <v>96</v>
      </c>
      <c r="E173" s="76" t="s">
        <v>269</v>
      </c>
    </row>
    <row r="174" spans="1:5" x14ac:dyDescent="0.4">
      <c r="A174" s="67"/>
      <c r="B174" s="71">
        <v>737</v>
      </c>
      <c r="C174" s="72" t="s">
        <v>268</v>
      </c>
      <c r="D174" s="71" t="s">
        <v>132</v>
      </c>
      <c r="E174" s="73" t="s">
        <v>140</v>
      </c>
    </row>
    <row r="175" spans="1:5" x14ac:dyDescent="0.4">
      <c r="A175" s="67"/>
      <c r="B175" s="71">
        <v>738</v>
      </c>
      <c r="C175" s="72" t="s">
        <v>270</v>
      </c>
      <c r="D175" s="71" t="s">
        <v>75</v>
      </c>
      <c r="E175" s="73" t="s">
        <v>71</v>
      </c>
    </row>
    <row r="176" spans="1:5" x14ac:dyDescent="0.4">
      <c r="A176" s="67"/>
      <c r="B176" s="71">
        <v>739</v>
      </c>
      <c r="C176" s="72" t="s">
        <v>326</v>
      </c>
      <c r="D176" s="71" t="s">
        <v>75</v>
      </c>
      <c r="E176" s="73" t="s">
        <v>71</v>
      </c>
    </row>
    <row r="177" spans="1:5" x14ac:dyDescent="0.4">
      <c r="A177" s="67"/>
      <c r="B177" s="71">
        <v>740</v>
      </c>
      <c r="C177" s="72" t="s">
        <v>271</v>
      </c>
      <c r="D177" s="71" t="s">
        <v>75</v>
      </c>
      <c r="E177" s="73" t="s">
        <v>71</v>
      </c>
    </row>
    <row r="178" spans="1:5" x14ac:dyDescent="0.4">
      <c r="A178" s="67"/>
      <c r="B178" s="71">
        <v>741</v>
      </c>
      <c r="C178" s="72" t="s">
        <v>272</v>
      </c>
      <c r="D178" s="71" t="s">
        <v>75</v>
      </c>
      <c r="E178" s="73" t="s">
        <v>71</v>
      </c>
    </row>
    <row r="179" spans="1:5" x14ac:dyDescent="0.4">
      <c r="A179" s="67"/>
      <c r="B179" s="71">
        <v>742</v>
      </c>
      <c r="C179" s="72" t="s">
        <v>273</v>
      </c>
      <c r="D179" s="71" t="s">
        <v>75</v>
      </c>
      <c r="E179" s="73" t="s">
        <v>71</v>
      </c>
    </row>
    <row r="180" spans="1:5" x14ac:dyDescent="0.4">
      <c r="A180" s="67"/>
      <c r="B180" s="71">
        <v>743</v>
      </c>
      <c r="C180" s="72" t="s">
        <v>274</v>
      </c>
      <c r="D180" s="71" t="s">
        <v>75</v>
      </c>
      <c r="E180" s="73" t="s">
        <v>71</v>
      </c>
    </row>
    <row r="181" spans="1:5" x14ac:dyDescent="0.4">
      <c r="A181" s="67"/>
      <c r="B181" s="71">
        <v>744</v>
      </c>
      <c r="C181" s="72" t="s">
        <v>275</v>
      </c>
      <c r="D181" s="71" t="s">
        <v>132</v>
      </c>
      <c r="E181" s="73" t="s">
        <v>71</v>
      </c>
    </row>
    <row r="182" spans="1:5" x14ac:dyDescent="0.4">
      <c r="A182" s="67"/>
      <c r="B182" s="71">
        <v>745</v>
      </c>
      <c r="C182" s="72" t="s">
        <v>276</v>
      </c>
      <c r="D182" s="71" t="s">
        <v>75</v>
      </c>
      <c r="E182" s="73" t="s">
        <v>71</v>
      </c>
    </row>
    <row r="183" spans="1:5" x14ac:dyDescent="0.4">
      <c r="A183" s="67"/>
      <c r="B183" s="71">
        <v>746</v>
      </c>
      <c r="C183" s="72" t="s">
        <v>277</v>
      </c>
      <c r="D183" s="71" t="s">
        <v>75</v>
      </c>
      <c r="E183" s="73" t="s">
        <v>71</v>
      </c>
    </row>
    <row r="184" spans="1:5" x14ac:dyDescent="0.4">
      <c r="A184" s="67"/>
      <c r="B184" s="68">
        <v>747</v>
      </c>
      <c r="C184" s="72" t="s">
        <v>278</v>
      </c>
      <c r="D184" s="71" t="s">
        <v>75</v>
      </c>
      <c r="E184" s="73" t="s">
        <v>71</v>
      </c>
    </row>
    <row r="185" spans="1:5" x14ac:dyDescent="0.4">
      <c r="A185" s="67"/>
      <c r="B185" s="68">
        <v>748</v>
      </c>
      <c r="C185" s="72" t="s">
        <v>279</v>
      </c>
      <c r="D185" s="71" t="s">
        <v>75</v>
      </c>
      <c r="E185" s="73" t="s">
        <v>71</v>
      </c>
    </row>
    <row r="186" spans="1:5" x14ac:dyDescent="0.4">
      <c r="A186" s="67"/>
      <c r="B186" s="67">
        <v>749</v>
      </c>
      <c r="C186" s="78" t="s">
        <v>343</v>
      </c>
      <c r="D186" s="71" t="s">
        <v>75</v>
      </c>
      <c r="E186" s="79"/>
    </row>
    <row r="187" spans="1:5" ht="21.75" customHeight="1" x14ac:dyDescent="0.4">
      <c r="A187" s="89"/>
      <c r="B187" s="89">
        <v>750</v>
      </c>
      <c r="C187" s="95" t="s">
        <v>133</v>
      </c>
      <c r="D187" s="94" t="s">
        <v>132</v>
      </c>
      <c r="E187" s="96" t="s">
        <v>71</v>
      </c>
    </row>
    <row r="188" spans="1:5" ht="32.25" customHeight="1" x14ac:dyDescent="0.4">
      <c r="A188" s="89" t="s">
        <v>280</v>
      </c>
      <c r="B188" s="97" t="s">
        <v>281</v>
      </c>
      <c r="C188" s="90" t="s">
        <v>280</v>
      </c>
      <c r="D188" s="89" t="s">
        <v>280</v>
      </c>
      <c r="E188" s="91" t="s">
        <v>71</v>
      </c>
    </row>
  </sheetData>
  <phoneticPr fontId="6"/>
  <conditionalFormatting sqref="D1:D188">
    <cfRule type="cellIs" dxfId="3" priority="1" stopIfTrue="1" operator="equal">
      <formula>"甲"</formula>
    </cfRule>
    <cfRule type="cellIs" dxfId="2" priority="2" stopIfTrue="1" operator="equal">
      <formula>"乙"</formula>
    </cfRule>
    <cfRule type="cellIs" dxfId="1" priority="3" stopIfTrue="1" operator="equal">
      <formula>"丙"</formula>
    </cfRule>
  </conditionalFormatting>
  <pageMargins left="0.7" right="0.7" top="0.75" bottom="0.75" header="0.3" footer="0.3"/>
  <pageSetup paperSize="9" scale="58" fitToWidth="0" fitToHeight="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8"/>
  <sheetViews>
    <sheetView workbookViewId="0">
      <selection activeCell="E16" sqref="E16"/>
    </sheetView>
  </sheetViews>
  <sheetFormatPr defaultRowHeight="18.75" x14ac:dyDescent="0.4"/>
  <sheetData>
    <row r="1" spans="1:7" x14ac:dyDescent="0.4">
      <c r="A1" s="32"/>
      <c r="B1" s="32"/>
      <c r="C1" s="32"/>
      <c r="D1" s="32"/>
      <c r="E1" s="32"/>
      <c r="F1" s="32"/>
      <c r="G1" s="32"/>
    </row>
    <row r="2" spans="1:7" x14ac:dyDescent="0.4">
      <c r="A2" s="32" t="s">
        <v>282</v>
      </c>
      <c r="B2" s="33" t="s">
        <v>283</v>
      </c>
      <c r="C2" s="33" t="s">
        <v>284</v>
      </c>
      <c r="D2" s="32"/>
      <c r="E2" s="32" t="s">
        <v>285</v>
      </c>
      <c r="F2" s="33" t="s">
        <v>283</v>
      </c>
      <c r="G2" s="33" t="s">
        <v>284</v>
      </c>
    </row>
    <row r="3" spans="1:7" x14ac:dyDescent="0.4">
      <c r="A3" s="32"/>
      <c r="B3" s="34" t="s">
        <v>286</v>
      </c>
      <c r="C3" s="35">
        <v>100000</v>
      </c>
      <c r="D3" s="32"/>
      <c r="E3" s="32"/>
      <c r="F3" s="34" t="s">
        <v>286</v>
      </c>
      <c r="G3" s="35">
        <v>80000</v>
      </c>
    </row>
    <row r="4" spans="1:7" x14ac:dyDescent="0.4">
      <c r="A4" s="32"/>
      <c r="B4" s="34" t="s">
        <v>287</v>
      </c>
      <c r="C4" s="35">
        <v>80000</v>
      </c>
      <c r="D4" s="32"/>
      <c r="E4" s="32"/>
      <c r="F4" s="34" t="s">
        <v>287</v>
      </c>
      <c r="G4" s="35">
        <v>80000</v>
      </c>
    </row>
    <row r="5" spans="1:7" x14ac:dyDescent="0.4">
      <c r="A5" s="32"/>
      <c r="B5" s="34" t="s">
        <v>288</v>
      </c>
      <c r="C5" s="35">
        <v>70000</v>
      </c>
      <c r="D5" s="32"/>
      <c r="E5" s="32"/>
      <c r="F5" s="34" t="s">
        <v>288</v>
      </c>
      <c r="G5" s="35">
        <v>80000</v>
      </c>
    </row>
    <row r="6" spans="1:7" x14ac:dyDescent="0.4">
      <c r="A6" s="32"/>
      <c r="B6" s="34" t="s">
        <v>289</v>
      </c>
      <c r="C6" s="35">
        <v>60000</v>
      </c>
      <c r="D6" s="32"/>
      <c r="E6" s="32"/>
      <c r="F6" s="34" t="s">
        <v>289</v>
      </c>
      <c r="G6" s="35">
        <v>80000</v>
      </c>
    </row>
    <row r="7" spans="1:7" x14ac:dyDescent="0.4">
      <c r="A7" s="32"/>
      <c r="B7" s="34" t="s">
        <v>280</v>
      </c>
      <c r="C7" s="34">
        <v>0</v>
      </c>
      <c r="D7" s="32"/>
      <c r="E7" s="32"/>
      <c r="F7" s="34" t="s">
        <v>280</v>
      </c>
      <c r="G7" s="34">
        <v>0</v>
      </c>
    </row>
    <row r="8" spans="1:7" x14ac:dyDescent="0.4">
      <c r="A8" s="32"/>
      <c r="B8" s="32"/>
      <c r="C8" s="32"/>
      <c r="D8" s="32"/>
      <c r="E8" s="32"/>
      <c r="F8" s="32"/>
      <c r="G8" s="32"/>
    </row>
  </sheetData>
  <phoneticPr fontId="6"/>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1B23BA-A80D-4482-934F-53AC497B2075}">
  <sheetPr>
    <tabColor theme="0"/>
  </sheetPr>
  <dimension ref="B2:F38"/>
  <sheetViews>
    <sheetView view="pageBreakPreview" topLeftCell="A5" zoomScaleNormal="100" zoomScaleSheetLayoutView="100" workbookViewId="0">
      <selection activeCell="E20" sqref="E20"/>
    </sheetView>
  </sheetViews>
  <sheetFormatPr defaultRowHeight="18.75" x14ac:dyDescent="0.4"/>
  <cols>
    <col min="1" max="1" width="4.375" style="99" customWidth="1"/>
    <col min="2" max="2" width="13.75" style="99" customWidth="1"/>
    <col min="3" max="3" width="18.75" style="99" customWidth="1"/>
    <col min="4" max="4" width="19.5" style="99" customWidth="1"/>
    <col min="5" max="5" width="22.5" style="99" customWidth="1"/>
    <col min="6" max="6" width="4.25" style="99" customWidth="1"/>
    <col min="7" max="16384" width="9" style="99"/>
  </cols>
  <sheetData>
    <row r="2" spans="2:6" ht="33" x14ac:dyDescent="0.4">
      <c r="B2" s="208" t="s">
        <v>344</v>
      </c>
      <c r="C2" s="208"/>
      <c r="D2" s="208"/>
      <c r="E2" s="208"/>
    </row>
    <row r="3" spans="2:6" ht="24.75" customHeight="1" x14ac:dyDescent="0.4">
      <c r="B3" s="100" t="s">
        <v>345</v>
      </c>
      <c r="C3" s="101"/>
      <c r="D3" s="100" t="s">
        <v>346</v>
      </c>
      <c r="E3" s="102"/>
    </row>
    <row r="4" spans="2:6" ht="24.75" customHeight="1" x14ac:dyDescent="0.4">
      <c r="B4" s="100" t="s">
        <v>347</v>
      </c>
      <c r="C4" s="101"/>
      <c r="D4" s="100" t="s">
        <v>348</v>
      </c>
      <c r="E4" s="102"/>
    </row>
    <row r="6" spans="2:6" ht="37.5" x14ac:dyDescent="0.4">
      <c r="B6" s="103" t="s">
        <v>349</v>
      </c>
      <c r="C6" s="104" t="s">
        <v>350</v>
      </c>
      <c r="D6" s="105" t="s">
        <v>351</v>
      </c>
      <c r="E6" s="106" t="s">
        <v>352</v>
      </c>
    </row>
    <row r="7" spans="2:6" ht="22.5" customHeight="1" x14ac:dyDescent="0.4">
      <c r="B7" s="101" t="s">
        <v>353</v>
      </c>
      <c r="C7" s="107">
        <v>3</v>
      </c>
      <c r="D7" s="108"/>
      <c r="E7" s="109" t="str">
        <f>IF(D7="","",C7*D7)</f>
        <v/>
      </c>
    </row>
    <row r="8" spans="2:6" ht="22.5" customHeight="1" x14ac:dyDescent="0.4">
      <c r="B8" s="101" t="s">
        <v>354</v>
      </c>
      <c r="C8" s="107">
        <v>2</v>
      </c>
      <c r="D8" s="108"/>
      <c r="E8" s="109" t="str">
        <f>IF(D8="","",C8*D8)</f>
        <v/>
      </c>
    </row>
    <row r="9" spans="2:6" ht="22.5" customHeight="1" x14ac:dyDescent="0.4">
      <c r="B9" s="101" t="s">
        <v>355</v>
      </c>
      <c r="C9" s="107">
        <v>1</v>
      </c>
      <c r="D9" s="108"/>
      <c r="E9" s="109" t="str">
        <f>IF(D9="","",C9*D9)</f>
        <v/>
      </c>
    </row>
    <row r="10" spans="2:6" ht="22.5" customHeight="1" x14ac:dyDescent="0.4">
      <c r="B10" s="101" t="s">
        <v>356</v>
      </c>
      <c r="C10" s="110">
        <v>0</v>
      </c>
      <c r="D10" s="108"/>
      <c r="E10" s="109" t="str">
        <f>IF(D10="","",C10*D10)</f>
        <v/>
      </c>
    </row>
    <row r="11" spans="2:6" ht="22.5" customHeight="1" x14ac:dyDescent="0.4">
      <c r="B11" s="111"/>
      <c r="C11" s="101" t="s">
        <v>357</v>
      </c>
      <c r="D11" s="108" t="str">
        <f>IF(SUM(D7:D10)=0,"",SUM(D7:D10))</f>
        <v/>
      </c>
      <c r="E11" s="109" t="str">
        <f>IF(SUM(D7:D10)=0,"",SUM(E7:E10))</f>
        <v/>
      </c>
    </row>
    <row r="12" spans="2:6" ht="10.5" customHeight="1" thickBot="1" x14ac:dyDescent="0.45">
      <c r="C12" s="112"/>
    </row>
    <row r="13" spans="2:6" ht="24.75" customHeight="1" thickBot="1" x14ac:dyDescent="0.45">
      <c r="D13" s="113" t="s">
        <v>358</v>
      </c>
      <c r="E13" s="114" t="str">
        <f>IFERROR(SUM(E7:E11)/SUM(D7:D11),"")</f>
        <v/>
      </c>
    </row>
    <row r="14" spans="2:6" x14ac:dyDescent="0.4">
      <c r="D14" s="115"/>
      <c r="E14" s="115" t="s">
        <v>359</v>
      </c>
    </row>
    <row r="15" spans="2:6" ht="18.75" customHeight="1" x14ac:dyDescent="0.4">
      <c r="B15" s="99" t="s">
        <v>360</v>
      </c>
    </row>
    <row r="16" spans="2:6" s="116" customFormat="1" ht="18.75" customHeight="1" x14ac:dyDescent="0.4">
      <c r="B16" s="116" t="s">
        <v>361</v>
      </c>
      <c r="C16" s="117"/>
      <c r="D16" s="117"/>
      <c r="E16" s="117"/>
      <c r="F16" s="117"/>
    </row>
    <row r="17" spans="2:6" s="116" customFormat="1" ht="18.75" customHeight="1" x14ac:dyDescent="0.4">
      <c r="B17" s="118" t="s">
        <v>400</v>
      </c>
      <c r="C17" s="119"/>
      <c r="D17" s="119"/>
      <c r="E17" s="119"/>
      <c r="F17" s="119"/>
    </row>
    <row r="18" spans="2:6" s="116" customFormat="1" ht="18.75" customHeight="1" x14ac:dyDescent="0.4">
      <c r="B18" s="116" t="s">
        <v>362</v>
      </c>
    </row>
    <row r="19" spans="2:6" s="116" customFormat="1" ht="18.75" customHeight="1" x14ac:dyDescent="0.4">
      <c r="B19" s="116" t="s">
        <v>363</v>
      </c>
    </row>
    <row r="20" spans="2:6" s="116" customFormat="1" ht="18.75" customHeight="1" x14ac:dyDescent="0.4">
      <c r="B20" s="116" t="s">
        <v>364</v>
      </c>
    </row>
    <row r="21" spans="2:6" s="116" customFormat="1" ht="18.75" customHeight="1" x14ac:dyDescent="0.4">
      <c r="B21" s="116" t="s">
        <v>365</v>
      </c>
    </row>
    <row r="22" spans="2:6" s="116" customFormat="1" ht="18.75" customHeight="1" x14ac:dyDescent="0.4">
      <c r="B22" s="116" t="s">
        <v>366</v>
      </c>
    </row>
    <row r="23" spans="2:6" s="116" customFormat="1" ht="18.75" customHeight="1" x14ac:dyDescent="0.4">
      <c r="B23" s="116" t="s">
        <v>367</v>
      </c>
    </row>
    <row r="24" spans="2:6" s="116" customFormat="1" ht="18.75" customHeight="1" x14ac:dyDescent="0.4">
      <c r="B24" s="209" t="s">
        <v>368</v>
      </c>
      <c r="C24" s="209"/>
      <c r="D24" s="209"/>
      <c r="E24" s="209"/>
    </row>
    <row r="25" spans="2:6" s="116" customFormat="1" ht="18.75" customHeight="1" x14ac:dyDescent="0.4">
      <c r="B25" s="209"/>
      <c r="C25" s="209"/>
      <c r="D25" s="209"/>
      <c r="E25" s="209"/>
    </row>
    <row r="26" spans="2:6" x14ac:dyDescent="0.4">
      <c r="B26" s="210"/>
      <c r="C26" s="210"/>
      <c r="D26" s="210"/>
      <c r="E26" s="210"/>
    </row>
    <row r="27" spans="2:6" s="120" customFormat="1" ht="16.5" x14ac:dyDescent="0.4">
      <c r="B27" s="120" t="s">
        <v>369</v>
      </c>
    </row>
    <row r="28" spans="2:6" s="120" customFormat="1" ht="33" x14ac:dyDescent="0.4">
      <c r="B28" s="121" t="s">
        <v>349</v>
      </c>
      <c r="C28" s="122" t="s">
        <v>350</v>
      </c>
      <c r="D28" s="123" t="s">
        <v>351</v>
      </c>
      <c r="E28" s="124" t="s">
        <v>352</v>
      </c>
    </row>
    <row r="29" spans="2:6" s="120" customFormat="1" ht="15" customHeight="1" x14ac:dyDescent="0.4">
      <c r="B29" s="125" t="s">
        <v>353</v>
      </c>
      <c r="C29" s="126">
        <v>3</v>
      </c>
      <c r="D29" s="127">
        <v>34</v>
      </c>
      <c r="E29" s="128">
        <f>IF(D29="","",C29*D29)</f>
        <v>102</v>
      </c>
    </row>
    <row r="30" spans="2:6" s="120" customFormat="1" ht="15" customHeight="1" x14ac:dyDescent="0.4">
      <c r="B30" s="125" t="s">
        <v>354</v>
      </c>
      <c r="C30" s="126">
        <v>2</v>
      </c>
      <c r="D30" s="127">
        <v>6</v>
      </c>
      <c r="E30" s="128">
        <f>IF(D30="","",C30*D30)</f>
        <v>12</v>
      </c>
    </row>
    <row r="31" spans="2:6" s="120" customFormat="1" ht="15" customHeight="1" x14ac:dyDescent="0.4">
      <c r="B31" s="125" t="s">
        <v>370</v>
      </c>
      <c r="C31" s="126">
        <v>1</v>
      </c>
      <c r="D31" s="127">
        <v>2</v>
      </c>
      <c r="E31" s="128">
        <f>IF(D31="","",C31*D31)</f>
        <v>2</v>
      </c>
    </row>
    <row r="32" spans="2:6" s="120" customFormat="1" ht="15" customHeight="1" x14ac:dyDescent="0.4">
      <c r="B32" s="125" t="s">
        <v>371</v>
      </c>
      <c r="C32" s="126">
        <v>0</v>
      </c>
      <c r="D32" s="127">
        <v>2</v>
      </c>
      <c r="E32" s="128">
        <f>IF(D32="","",C32*D32)</f>
        <v>0</v>
      </c>
    </row>
    <row r="33" spans="2:5" s="120" customFormat="1" ht="15" customHeight="1" x14ac:dyDescent="0.4">
      <c r="B33" s="129"/>
      <c r="C33" s="130" t="s">
        <v>372</v>
      </c>
      <c r="D33" s="127">
        <f>IF(SUM(D29:D32)=0,"",SUM(D29:D32))</f>
        <v>44</v>
      </c>
      <c r="E33" s="128">
        <f>IF(SUM(D29:D32)=0,"",SUM(E29:E32))</f>
        <v>116</v>
      </c>
    </row>
    <row r="34" spans="2:5" s="120" customFormat="1" ht="15" customHeight="1" thickBot="1" x14ac:dyDescent="0.45">
      <c r="C34" s="115"/>
    </row>
    <row r="35" spans="2:5" s="120" customFormat="1" ht="15" customHeight="1" thickBot="1" x14ac:dyDescent="0.45">
      <c r="D35" s="131" t="s">
        <v>358</v>
      </c>
      <c r="E35" s="132">
        <f>E33/D33</f>
        <v>2.6363636363636362</v>
      </c>
    </row>
    <row r="36" spans="2:5" x14ac:dyDescent="0.4">
      <c r="D36" s="120"/>
      <c r="E36" s="115" t="s">
        <v>359</v>
      </c>
    </row>
    <row r="37" spans="2:5" ht="11.25" customHeight="1" x14ac:dyDescent="0.4">
      <c r="B37" s="211"/>
      <c r="C37" s="211"/>
    </row>
    <row r="38" spans="2:5" ht="18.75" customHeight="1" x14ac:dyDescent="0.4">
      <c r="B38" s="133"/>
      <c r="C38" s="133"/>
      <c r="D38" s="133"/>
      <c r="E38" s="133"/>
    </row>
  </sheetData>
  <mergeCells count="4">
    <mergeCell ref="B2:E2"/>
    <mergeCell ref="B24:E25"/>
    <mergeCell ref="B26:E26"/>
    <mergeCell ref="B37:C37"/>
  </mergeCells>
  <phoneticPr fontId="6"/>
  <pageMargins left="0.7" right="0.7" top="0.75" bottom="0.75" header="0.3" footer="0.3"/>
  <pageSetup paperSize="9" scale="9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405461-8CD0-4C6B-BDC2-5AD30386AEEB}">
  <dimension ref="B2:F44"/>
  <sheetViews>
    <sheetView view="pageBreakPreview" zoomScaleNormal="100" zoomScaleSheetLayoutView="100" workbookViewId="0">
      <selection activeCell="I14" sqref="I14"/>
    </sheetView>
  </sheetViews>
  <sheetFormatPr defaultRowHeight="18.75" x14ac:dyDescent="0.4"/>
  <cols>
    <col min="1" max="1" width="4.375" style="99" customWidth="1"/>
    <col min="2" max="2" width="13.75" style="99" customWidth="1"/>
    <col min="3" max="3" width="18.75" style="99" customWidth="1"/>
    <col min="4" max="5" width="9.75" style="99" customWidth="1"/>
    <col min="6" max="6" width="22.5" style="99" customWidth="1"/>
    <col min="7" max="7" width="4.375" style="99" customWidth="1"/>
    <col min="8" max="16384" width="9" style="99"/>
  </cols>
  <sheetData>
    <row r="2" spans="2:6" ht="33" x14ac:dyDescent="0.4">
      <c r="B2" s="208" t="s">
        <v>373</v>
      </c>
      <c r="C2" s="208"/>
      <c r="D2" s="208"/>
      <c r="E2" s="208"/>
      <c r="F2" s="208"/>
    </row>
    <row r="3" spans="2:6" ht="24.75" customHeight="1" x14ac:dyDescent="0.4">
      <c r="B3" s="134" t="s">
        <v>345</v>
      </c>
      <c r="C3" s="101"/>
      <c r="D3" s="226" t="s">
        <v>346</v>
      </c>
      <c r="E3" s="227"/>
      <c r="F3" s="101"/>
    </row>
    <row r="4" spans="2:6" ht="24.75" customHeight="1" x14ac:dyDescent="0.4">
      <c r="B4" s="134" t="s">
        <v>347</v>
      </c>
      <c r="C4" s="101"/>
      <c r="D4" s="226" t="s">
        <v>348</v>
      </c>
      <c r="E4" s="227"/>
      <c r="F4" s="101"/>
    </row>
    <row r="6" spans="2:6" x14ac:dyDescent="0.4">
      <c r="B6" s="219" t="s">
        <v>349</v>
      </c>
      <c r="C6" s="220" t="s">
        <v>374</v>
      </c>
      <c r="D6" s="222" t="s">
        <v>375</v>
      </c>
      <c r="E6" s="219"/>
      <c r="F6" s="220" t="s">
        <v>352</v>
      </c>
    </row>
    <row r="7" spans="2:6" x14ac:dyDescent="0.4">
      <c r="B7" s="219"/>
      <c r="C7" s="221"/>
      <c r="D7" s="224" t="s">
        <v>403</v>
      </c>
      <c r="E7" s="135" t="s">
        <v>376</v>
      </c>
      <c r="F7" s="223"/>
    </row>
    <row r="8" spans="2:6" ht="13.5" customHeight="1" x14ac:dyDescent="0.4">
      <c r="B8" s="219"/>
      <c r="C8" s="221"/>
      <c r="D8" s="225"/>
      <c r="E8" s="136" t="s">
        <v>377</v>
      </c>
      <c r="F8" s="223"/>
    </row>
    <row r="9" spans="2:6" ht="22.5" customHeight="1" x14ac:dyDescent="0.4">
      <c r="B9" s="107" t="s">
        <v>378</v>
      </c>
      <c r="C9" s="137">
        <v>4</v>
      </c>
      <c r="D9" s="138"/>
      <c r="E9" s="139"/>
      <c r="F9" s="140" t="str">
        <f>IF(D9="","",IF(MID($F$3,4,1)="B",D9*C9,(D9+E9)*C9))</f>
        <v/>
      </c>
    </row>
    <row r="10" spans="2:6" ht="22.5" customHeight="1" x14ac:dyDescent="0.4">
      <c r="B10" s="101" t="s">
        <v>379</v>
      </c>
      <c r="C10" s="137">
        <v>3</v>
      </c>
      <c r="D10" s="109"/>
      <c r="E10" s="137"/>
      <c r="F10" s="140" t="str">
        <f>IF(D10="","",IF(MID($F$3,4,1)="B",D10*C10,(D10+E10)*C10))</f>
        <v/>
      </c>
    </row>
    <row r="11" spans="2:6" ht="22.5" customHeight="1" x14ac:dyDescent="0.4">
      <c r="B11" s="101" t="s">
        <v>354</v>
      </c>
      <c r="C11" s="137">
        <v>2</v>
      </c>
      <c r="D11" s="109"/>
      <c r="E11" s="137"/>
      <c r="F11" s="140" t="str">
        <f>IF(D11="","",IF(MID($F$3,4,1)="B",D11*C11,(D11+E11)*C11))</f>
        <v/>
      </c>
    </row>
    <row r="12" spans="2:6" ht="22.5" customHeight="1" x14ac:dyDescent="0.4">
      <c r="B12" s="101" t="s">
        <v>370</v>
      </c>
      <c r="C12" s="137">
        <v>1</v>
      </c>
      <c r="D12" s="109"/>
      <c r="E12" s="137"/>
      <c r="F12" s="140" t="str">
        <f>IF(D12="","",IF(MID($F$3,4,1)="B",D12*C12,(D12+E12)*C12))</f>
        <v/>
      </c>
    </row>
    <row r="13" spans="2:6" ht="22.5" customHeight="1" x14ac:dyDescent="0.4">
      <c r="B13" s="101" t="s">
        <v>371</v>
      </c>
      <c r="C13" s="137">
        <v>0</v>
      </c>
      <c r="D13" s="109"/>
      <c r="E13" s="137"/>
      <c r="F13" s="140" t="str">
        <f>IF(D13="","",IF(MID($F$3,4,1)="B",D13*C13,(D13+E13)*C13))</f>
        <v/>
      </c>
    </row>
    <row r="14" spans="2:6" ht="22.5" customHeight="1" x14ac:dyDescent="0.4">
      <c r="B14" s="111"/>
      <c r="C14" s="137" t="s">
        <v>372</v>
      </c>
      <c r="D14" s="141" t="str">
        <f>IF(SUM(D9:D13)=0,"",SUM(D9:D13))</f>
        <v/>
      </c>
      <c r="E14" s="142" t="str">
        <f>IF(MID($F$3,4,1)="B","入力不要",IF(SUM(E9:E13)=0,"",SUM(E9:E13)))</f>
        <v/>
      </c>
      <c r="F14" s="141" t="str">
        <f>IF(SUM(D14:E14)=0,"",SUM(F9:F13))</f>
        <v/>
      </c>
    </row>
    <row r="15" spans="2:6" ht="10.5" customHeight="1" thickBot="1" x14ac:dyDescent="0.45">
      <c r="C15" s="112"/>
    </row>
    <row r="16" spans="2:6" ht="24.75" customHeight="1" thickBot="1" x14ac:dyDescent="0.45">
      <c r="D16" s="216" t="s">
        <v>380</v>
      </c>
      <c r="E16" s="217"/>
      <c r="F16" s="114" t="str">
        <f>IFERROR(IF(MID(F3,4,1)="B",F14/D14,F14/(D14+E14)),"")</f>
        <v/>
      </c>
    </row>
    <row r="17" spans="2:6" x14ac:dyDescent="0.4">
      <c r="D17" s="115"/>
      <c r="E17" s="115"/>
      <c r="F17" s="115" t="s">
        <v>359</v>
      </c>
    </row>
    <row r="18" spans="2:6" ht="18.75" customHeight="1" x14ac:dyDescent="0.4">
      <c r="B18" s="99" t="s">
        <v>381</v>
      </c>
    </row>
    <row r="19" spans="2:6" s="116" customFormat="1" ht="18.75" customHeight="1" x14ac:dyDescent="0.4">
      <c r="B19" s="116" t="s">
        <v>361</v>
      </c>
      <c r="C19" s="117"/>
      <c r="D19" s="117"/>
      <c r="E19" s="117"/>
      <c r="F19" s="117"/>
    </row>
    <row r="20" spans="2:6" s="116" customFormat="1" ht="18.75" customHeight="1" x14ac:dyDescent="0.4">
      <c r="B20" s="218" t="s">
        <v>401</v>
      </c>
      <c r="C20" s="218"/>
      <c r="D20" s="218"/>
      <c r="E20" s="218"/>
      <c r="F20" s="218"/>
    </row>
    <row r="21" spans="2:6" s="116" customFormat="1" ht="18.75" customHeight="1" x14ac:dyDescent="0.4">
      <c r="B21" s="116" t="s">
        <v>362</v>
      </c>
    </row>
    <row r="22" spans="2:6" s="116" customFormat="1" ht="18.75" customHeight="1" x14ac:dyDescent="0.4">
      <c r="B22" s="116" t="s">
        <v>382</v>
      </c>
    </row>
    <row r="23" spans="2:6" s="116" customFormat="1" ht="18.75" customHeight="1" x14ac:dyDescent="0.4">
      <c r="B23" s="116" t="s">
        <v>402</v>
      </c>
    </row>
    <row r="24" spans="2:6" s="116" customFormat="1" ht="18.75" customHeight="1" x14ac:dyDescent="0.4">
      <c r="B24" s="116" t="s">
        <v>383</v>
      </c>
    </row>
    <row r="25" spans="2:6" s="116" customFormat="1" ht="18.75" customHeight="1" x14ac:dyDescent="0.4">
      <c r="B25" s="116" t="s">
        <v>365</v>
      </c>
    </row>
    <row r="26" spans="2:6" s="116" customFormat="1" ht="18.75" customHeight="1" x14ac:dyDescent="0.4">
      <c r="B26" s="116" t="s">
        <v>366</v>
      </c>
    </row>
    <row r="27" spans="2:6" s="116" customFormat="1" ht="18.75" customHeight="1" x14ac:dyDescent="0.4">
      <c r="B27" s="116" t="s">
        <v>367</v>
      </c>
    </row>
    <row r="28" spans="2:6" s="116" customFormat="1" ht="18.75" customHeight="1" x14ac:dyDescent="0.4"/>
    <row r="29" spans="2:6" s="116" customFormat="1" ht="18.75" customHeight="1" x14ac:dyDescent="0.4">
      <c r="B29" s="209" t="s">
        <v>368</v>
      </c>
      <c r="C29" s="209"/>
      <c r="D29" s="209"/>
      <c r="E29" s="209"/>
      <c r="F29" s="209"/>
    </row>
    <row r="30" spans="2:6" s="116" customFormat="1" ht="18.75" customHeight="1" x14ac:dyDescent="0.4">
      <c r="B30" s="209"/>
      <c r="C30" s="209"/>
      <c r="D30" s="209"/>
      <c r="E30" s="209"/>
      <c r="F30" s="209"/>
    </row>
    <row r="31" spans="2:6" x14ac:dyDescent="0.4">
      <c r="B31" s="210"/>
      <c r="C31" s="210"/>
      <c r="D31" s="210"/>
      <c r="E31" s="210"/>
      <c r="F31" s="210"/>
    </row>
    <row r="32" spans="2:6" s="120" customFormat="1" ht="16.5" x14ac:dyDescent="0.4">
      <c r="B32" s="120" t="s">
        <v>369</v>
      </c>
    </row>
    <row r="33" spans="2:6" s="116" customFormat="1" ht="15.75" customHeight="1" x14ac:dyDescent="0.4">
      <c r="B33" s="219" t="s">
        <v>349</v>
      </c>
      <c r="C33" s="220" t="s">
        <v>374</v>
      </c>
      <c r="D33" s="222" t="s">
        <v>375</v>
      </c>
      <c r="E33" s="219"/>
      <c r="F33" s="220" t="s">
        <v>352</v>
      </c>
    </row>
    <row r="34" spans="2:6" s="116" customFormat="1" ht="15.75" customHeight="1" x14ac:dyDescent="0.4">
      <c r="B34" s="219"/>
      <c r="C34" s="221"/>
      <c r="D34" s="224" t="s">
        <v>403</v>
      </c>
      <c r="E34" s="135" t="s">
        <v>376</v>
      </c>
      <c r="F34" s="223"/>
    </row>
    <row r="35" spans="2:6" s="116" customFormat="1" ht="12" customHeight="1" x14ac:dyDescent="0.4">
      <c r="B35" s="219"/>
      <c r="C35" s="221"/>
      <c r="D35" s="225"/>
      <c r="E35" s="136" t="s">
        <v>377</v>
      </c>
      <c r="F35" s="223"/>
    </row>
    <row r="36" spans="2:6" s="116" customFormat="1" ht="15" customHeight="1" x14ac:dyDescent="0.4">
      <c r="B36" s="143" t="s">
        <v>378</v>
      </c>
      <c r="C36" s="144">
        <v>4</v>
      </c>
      <c r="D36" s="145">
        <v>24</v>
      </c>
      <c r="E36" s="144"/>
      <c r="F36" s="145">
        <f>IF(D36="","",(D36+E36)*C36)</f>
        <v>96</v>
      </c>
    </row>
    <row r="37" spans="2:6" s="116" customFormat="1" ht="15" customHeight="1" x14ac:dyDescent="0.4">
      <c r="B37" s="146" t="s">
        <v>379</v>
      </c>
      <c r="C37" s="147">
        <v>3</v>
      </c>
      <c r="D37" s="148">
        <v>10</v>
      </c>
      <c r="E37" s="147"/>
      <c r="F37" s="145">
        <f>IF(D37="","",(D37+E37)*C37)</f>
        <v>30</v>
      </c>
    </row>
    <row r="38" spans="2:6" s="116" customFormat="1" ht="15" customHeight="1" x14ac:dyDescent="0.4">
      <c r="B38" s="146" t="s">
        <v>354</v>
      </c>
      <c r="C38" s="147">
        <v>2</v>
      </c>
      <c r="D38" s="148">
        <v>6</v>
      </c>
      <c r="E38" s="147"/>
      <c r="F38" s="145">
        <f>IF(D38="","",(D38+E38)*C38)</f>
        <v>12</v>
      </c>
    </row>
    <row r="39" spans="2:6" s="116" customFormat="1" ht="15" customHeight="1" x14ac:dyDescent="0.4">
      <c r="B39" s="146" t="s">
        <v>370</v>
      </c>
      <c r="C39" s="147">
        <v>1</v>
      </c>
      <c r="D39" s="148">
        <v>2</v>
      </c>
      <c r="E39" s="147"/>
      <c r="F39" s="145">
        <f>IF(D39="","",(D39+E39)*C39)</f>
        <v>2</v>
      </c>
    </row>
    <row r="40" spans="2:6" s="116" customFormat="1" ht="15" customHeight="1" x14ac:dyDescent="0.4">
      <c r="B40" s="146" t="s">
        <v>371</v>
      </c>
      <c r="C40" s="147">
        <v>0</v>
      </c>
      <c r="D40" s="148">
        <v>2</v>
      </c>
      <c r="E40" s="147"/>
      <c r="F40" s="145">
        <f>IF(D40="","",(D40+E40)*C40)</f>
        <v>0</v>
      </c>
    </row>
    <row r="41" spans="2:6" s="116" customFormat="1" ht="15" customHeight="1" x14ac:dyDescent="0.4">
      <c r="B41" s="149"/>
      <c r="C41" s="147" t="s">
        <v>372</v>
      </c>
      <c r="D41" s="150">
        <f>IF(SUM(D36:D40)=0,"",SUM(D36:D40))</f>
        <v>44</v>
      </c>
      <c r="E41" s="151" t="str">
        <f>IF(MID($F$3,4,1)="B","入力不要",IF(SUM(E36:E40)=0,"",SUM(E36:E40)))</f>
        <v/>
      </c>
      <c r="F41" s="150">
        <f>IF(SUM(D41:E41)=0,"",SUM(F36:F40))</f>
        <v>140</v>
      </c>
    </row>
    <row r="42" spans="2:6" s="116" customFormat="1" ht="10.5" customHeight="1" thickBot="1" x14ac:dyDescent="0.45">
      <c r="C42" s="152"/>
    </row>
    <row r="43" spans="2:6" s="116" customFormat="1" ht="18" customHeight="1" thickBot="1" x14ac:dyDescent="0.45">
      <c r="D43" s="212" t="s">
        <v>380</v>
      </c>
      <c r="E43" s="213"/>
      <c r="F43" s="114">
        <f>IFERROR(F41/(D41+E41),IFERROR(F41/D41,""))</f>
        <v>3.1818181818181817</v>
      </c>
    </row>
    <row r="44" spans="2:6" ht="18.75" customHeight="1" x14ac:dyDescent="0.4">
      <c r="B44" s="214"/>
      <c r="C44" s="214"/>
      <c r="D44" s="215"/>
      <c r="E44" s="215"/>
      <c r="F44" s="215"/>
    </row>
  </sheetData>
  <mergeCells count="19">
    <mergeCell ref="B2:F2"/>
    <mergeCell ref="D3:E3"/>
    <mergeCell ref="D4:E4"/>
    <mergeCell ref="B6:B8"/>
    <mergeCell ref="C6:C8"/>
    <mergeCell ref="D6:E6"/>
    <mergeCell ref="F6:F8"/>
    <mergeCell ref="D7:D8"/>
    <mergeCell ref="D43:E43"/>
    <mergeCell ref="B44:F44"/>
    <mergeCell ref="D16:E16"/>
    <mergeCell ref="B20:F20"/>
    <mergeCell ref="B29:F30"/>
    <mergeCell ref="B31:F31"/>
    <mergeCell ref="B33:B35"/>
    <mergeCell ref="C33:C35"/>
    <mergeCell ref="D33:E33"/>
    <mergeCell ref="F33:F35"/>
    <mergeCell ref="D34:D35"/>
  </mergeCells>
  <phoneticPr fontId="6"/>
  <conditionalFormatting sqref="E9:E14">
    <cfRule type="expression" dxfId="0" priority="1">
      <formula>"IF(MID($F$3,4,1))=""B"""</formula>
    </cfRule>
  </conditionalFormatting>
  <pageMargins left="0.7" right="0.7" top="0.75" bottom="0.75" header="0.3" footer="0.3"/>
  <pageSetup paperSize="9" scale="9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05C1A0-B1C2-4F7C-91CD-0CF1F2C8F41F}">
  <sheetPr>
    <tabColor theme="0"/>
    <pageSetUpPr fitToPage="1"/>
  </sheetPr>
  <dimension ref="A1:AP37"/>
  <sheetViews>
    <sheetView tabSelected="1" view="pageBreakPreview" zoomScale="70" zoomScaleNormal="100" zoomScaleSheetLayoutView="70" workbookViewId="0">
      <selection activeCell="B10" sqref="B10:W11"/>
    </sheetView>
  </sheetViews>
  <sheetFormatPr defaultColWidth="3.625" defaultRowHeight="39.950000000000003" customHeight="1" x14ac:dyDescent="0.4"/>
  <cols>
    <col min="1" max="4" width="3.625" style="153"/>
    <col min="5" max="5" width="3.625" style="153" customWidth="1"/>
    <col min="6" max="16384" width="3.625" style="153"/>
  </cols>
  <sheetData>
    <row r="1" spans="1:42" ht="20.100000000000001" customHeight="1" x14ac:dyDescent="0.4">
      <c r="G1" s="154"/>
      <c r="H1" s="154"/>
      <c r="I1" s="154"/>
      <c r="J1" s="154"/>
      <c r="K1" s="154"/>
      <c r="L1" s="154"/>
      <c r="M1" s="154"/>
      <c r="N1" s="154"/>
      <c r="O1" s="154"/>
      <c r="P1" s="154"/>
      <c r="Q1" s="154"/>
      <c r="R1" s="154"/>
      <c r="S1" s="154"/>
      <c r="T1" s="154"/>
      <c r="U1" s="154"/>
      <c r="V1" s="154"/>
      <c r="W1" s="154"/>
      <c r="X1" s="154"/>
      <c r="Y1" s="155"/>
    </row>
    <row r="2" spans="1:42" ht="20.100000000000001" customHeight="1" x14ac:dyDescent="0.4">
      <c r="G2" s="154"/>
      <c r="H2" s="154"/>
      <c r="I2" s="154"/>
      <c r="J2" s="154"/>
      <c r="K2" s="154"/>
      <c r="L2" s="154"/>
      <c r="M2" s="154"/>
      <c r="N2" s="154"/>
      <c r="O2" s="154"/>
      <c r="P2" s="154"/>
      <c r="Q2" s="154"/>
      <c r="R2" s="154"/>
      <c r="S2" s="154"/>
      <c r="T2" s="154"/>
      <c r="U2" s="154"/>
      <c r="V2" s="154"/>
      <c r="W2" s="154"/>
      <c r="X2" s="154"/>
      <c r="Y2" s="155"/>
    </row>
    <row r="3" spans="1:42" ht="20.100000000000001" customHeight="1" x14ac:dyDescent="0.4">
      <c r="G3" s="154"/>
      <c r="H3" s="154"/>
      <c r="I3" s="154"/>
      <c r="J3" s="154"/>
      <c r="K3" s="154"/>
      <c r="L3" s="154"/>
      <c r="M3" s="154"/>
      <c r="N3" s="154"/>
      <c r="O3" s="154"/>
      <c r="P3" s="154"/>
      <c r="Q3" s="154"/>
      <c r="R3" s="154"/>
      <c r="S3" s="154"/>
      <c r="T3" s="154"/>
      <c r="U3" s="154"/>
      <c r="V3" s="154"/>
      <c r="W3" s="154"/>
      <c r="X3" s="154"/>
      <c r="Y3" s="155"/>
    </row>
    <row r="4" spans="1:42" ht="20.100000000000001" customHeight="1" x14ac:dyDescent="0.4">
      <c r="G4" s="154"/>
      <c r="H4" s="154"/>
      <c r="I4" s="154"/>
      <c r="J4" s="154"/>
      <c r="K4" s="154"/>
      <c r="L4" s="154"/>
      <c r="M4" s="154"/>
      <c r="N4" s="154"/>
      <c r="O4" s="154"/>
      <c r="P4" s="154"/>
      <c r="Q4" s="154"/>
      <c r="R4" s="154"/>
      <c r="S4" s="154"/>
      <c r="T4" s="156"/>
      <c r="U4" s="156"/>
      <c r="V4" s="156"/>
      <c r="W4" s="157"/>
    </row>
    <row r="5" spans="1:42" s="158" customFormat="1" ht="20.25" x14ac:dyDescent="0.4">
      <c r="A5" s="235" t="s">
        <v>384</v>
      </c>
      <c r="B5" s="235"/>
      <c r="C5" s="235"/>
      <c r="D5" s="235"/>
      <c r="E5" s="235"/>
      <c r="F5" s="235"/>
      <c r="G5" s="235"/>
      <c r="H5" s="235"/>
      <c r="I5" s="235"/>
      <c r="J5" s="235"/>
      <c r="K5" s="235"/>
      <c r="L5" s="235"/>
      <c r="M5" s="235"/>
      <c r="N5" s="235"/>
      <c r="O5" s="235"/>
      <c r="P5" s="235"/>
      <c r="Q5" s="235"/>
      <c r="R5" s="235"/>
      <c r="S5" s="235"/>
      <c r="T5" s="235"/>
      <c r="U5" s="235"/>
      <c r="V5" s="235"/>
      <c r="W5" s="235"/>
      <c r="X5" s="235"/>
    </row>
    <row r="6" spans="1:42" s="158" customFormat="1" ht="20.25" x14ac:dyDescent="0.4">
      <c r="A6" s="235" t="s">
        <v>385</v>
      </c>
      <c r="B6" s="235"/>
      <c r="C6" s="235"/>
      <c r="D6" s="235"/>
      <c r="E6" s="235"/>
      <c r="F6" s="235"/>
      <c r="G6" s="235"/>
      <c r="H6" s="235"/>
      <c r="I6" s="235"/>
      <c r="J6" s="235"/>
      <c r="K6" s="235"/>
      <c r="L6" s="235"/>
      <c r="M6" s="235"/>
      <c r="N6" s="235"/>
      <c r="O6" s="235"/>
      <c r="P6" s="235"/>
      <c r="Q6" s="235"/>
      <c r="R6" s="235"/>
      <c r="S6" s="235"/>
      <c r="T6" s="235"/>
      <c r="U6" s="235"/>
      <c r="V6" s="235"/>
      <c r="W6" s="235"/>
      <c r="X6" s="235"/>
    </row>
    <row r="7" spans="1:42" s="159" customFormat="1" ht="19.5" customHeight="1" x14ac:dyDescent="0.2">
      <c r="E7" s="160"/>
      <c r="F7" s="161"/>
      <c r="L7" s="161"/>
    </row>
    <row r="8" spans="1:42" s="159" customFormat="1" ht="19.5" customHeight="1" x14ac:dyDescent="0.2">
      <c r="E8" s="160"/>
      <c r="F8" s="161"/>
      <c r="L8" s="161"/>
    </row>
    <row r="9" spans="1:42" s="159" customFormat="1" ht="19.5" customHeight="1" x14ac:dyDescent="0.2">
      <c r="E9" s="160"/>
      <c r="F9" s="161"/>
      <c r="L9" s="161"/>
    </row>
    <row r="10" spans="1:42" s="159" customFormat="1" ht="20.100000000000001" customHeight="1" x14ac:dyDescent="0.2">
      <c r="B10" s="236" t="s">
        <v>386</v>
      </c>
      <c r="C10" s="236"/>
      <c r="D10" s="236"/>
      <c r="E10" s="236"/>
      <c r="F10" s="236"/>
      <c r="G10" s="236"/>
      <c r="H10" s="236"/>
      <c r="I10" s="236"/>
      <c r="J10" s="236"/>
      <c r="K10" s="236"/>
      <c r="L10" s="236"/>
      <c r="M10" s="236"/>
      <c r="N10" s="236"/>
      <c r="O10" s="236"/>
      <c r="P10" s="236"/>
      <c r="Q10" s="236"/>
      <c r="R10" s="236"/>
      <c r="S10" s="236"/>
      <c r="T10" s="236"/>
      <c r="U10" s="236"/>
      <c r="V10" s="236"/>
      <c r="W10" s="236"/>
    </row>
    <row r="11" spans="1:42" ht="20.100000000000001" customHeight="1" x14ac:dyDescent="0.4">
      <c r="B11" s="236"/>
      <c r="C11" s="236"/>
      <c r="D11" s="236"/>
      <c r="E11" s="236"/>
      <c r="F11" s="236"/>
      <c r="G11" s="236"/>
      <c r="H11" s="236"/>
      <c r="I11" s="236"/>
      <c r="J11" s="236"/>
      <c r="K11" s="236"/>
      <c r="L11" s="236"/>
      <c r="M11" s="236"/>
      <c r="N11" s="236"/>
      <c r="O11" s="236"/>
      <c r="P11" s="236"/>
      <c r="Q11" s="236"/>
      <c r="R11" s="236"/>
      <c r="S11" s="236"/>
      <c r="T11" s="236"/>
      <c r="U11" s="236"/>
      <c r="V11" s="236"/>
      <c r="W11" s="236"/>
    </row>
    <row r="12" spans="1:42" s="159" customFormat="1" ht="20.100000000000001" customHeight="1" x14ac:dyDescent="0.2">
      <c r="B12" s="162"/>
      <c r="C12" s="162"/>
      <c r="D12" s="162"/>
      <c r="E12" s="163"/>
      <c r="F12" s="161"/>
      <c r="L12" s="161"/>
    </row>
    <row r="13" spans="1:42" s="159" customFormat="1" ht="20.100000000000001" customHeight="1" x14ac:dyDescent="0.2">
      <c r="E13" s="160"/>
      <c r="F13" s="161"/>
      <c r="L13" s="161"/>
    </row>
    <row r="14" spans="1:42" s="164" customFormat="1" ht="30" customHeight="1" x14ac:dyDescent="0.25">
      <c r="B14" s="230" t="s">
        <v>387</v>
      </c>
      <c r="C14" s="230"/>
      <c r="D14" s="230"/>
      <c r="E14" s="165" t="s">
        <v>388</v>
      </c>
      <c r="F14" s="237"/>
      <c r="G14" s="237"/>
      <c r="H14" s="237"/>
      <c r="I14" s="237"/>
      <c r="J14" s="237"/>
      <c r="K14" s="237"/>
      <c r="L14" s="237"/>
      <c r="M14" s="237"/>
      <c r="N14" s="165"/>
      <c r="O14" s="165"/>
      <c r="P14" s="165"/>
      <c r="Q14" s="165"/>
      <c r="R14" s="165"/>
      <c r="S14" s="165"/>
      <c r="T14" s="165"/>
      <c r="U14" s="165"/>
      <c r="V14" s="165"/>
      <c r="W14" s="165"/>
    </row>
    <row r="15" spans="1:42" s="159" customFormat="1" ht="30" customHeight="1" x14ac:dyDescent="0.2">
      <c r="B15" s="162"/>
      <c r="C15" s="162"/>
      <c r="D15" s="162"/>
      <c r="E15" s="163"/>
      <c r="K15" s="161"/>
      <c r="L15" s="161"/>
      <c r="M15" s="161"/>
      <c r="N15" s="161"/>
      <c r="O15" s="161"/>
      <c r="P15" s="161"/>
      <c r="Q15" s="161"/>
      <c r="R15" s="161"/>
      <c r="S15" s="161"/>
      <c r="T15" s="161"/>
      <c r="U15" s="161"/>
      <c r="V15" s="161"/>
      <c r="W15" s="161"/>
    </row>
    <row r="16" spans="1:42" s="164" customFormat="1" ht="30" customHeight="1" x14ac:dyDescent="0.3">
      <c r="B16" s="229" t="s">
        <v>389</v>
      </c>
      <c r="C16" s="230"/>
      <c r="D16" s="230"/>
      <c r="E16" s="165" t="s">
        <v>388</v>
      </c>
      <c r="F16" s="238"/>
      <c r="G16" s="238"/>
      <c r="H16" s="238"/>
      <c r="I16" s="238"/>
      <c r="J16" s="238"/>
      <c r="K16" s="238"/>
      <c r="L16" s="238"/>
      <c r="M16" s="238"/>
      <c r="N16" s="238"/>
      <c r="O16" s="238"/>
      <c r="P16" s="238"/>
      <c r="Q16" s="238"/>
      <c r="R16" s="238"/>
      <c r="S16" s="238"/>
      <c r="T16" s="238"/>
      <c r="U16" s="238"/>
      <c r="V16" s="238"/>
      <c r="W16" s="238"/>
      <c r="AC16" s="166"/>
      <c r="AD16" s="166"/>
      <c r="AE16" s="159"/>
      <c r="AF16" s="159"/>
      <c r="AG16" s="162"/>
      <c r="AH16" s="160"/>
      <c r="AI16" s="163"/>
      <c r="AJ16" s="159"/>
      <c r="AK16" s="159"/>
      <c r="AL16" s="159"/>
      <c r="AM16" s="159"/>
      <c r="AN16" s="159"/>
      <c r="AO16" s="159"/>
      <c r="AP16" s="159"/>
    </row>
    <row r="17" spans="2:42" s="159" customFormat="1" ht="30" customHeight="1" x14ac:dyDescent="0.2">
      <c r="B17" s="162"/>
      <c r="C17" s="162"/>
      <c r="D17" s="162"/>
      <c r="E17" s="163"/>
    </row>
    <row r="18" spans="2:42" s="164" customFormat="1" ht="30" customHeight="1" x14ac:dyDescent="0.3">
      <c r="B18" s="229" t="s">
        <v>390</v>
      </c>
      <c r="C18" s="230"/>
      <c r="D18" s="230"/>
      <c r="E18" s="165" t="s">
        <v>388</v>
      </c>
      <c r="F18" s="231"/>
      <c r="G18" s="231"/>
      <c r="H18" s="231"/>
      <c r="I18" s="231"/>
      <c r="J18" s="231"/>
      <c r="K18" s="232" t="s">
        <v>391</v>
      </c>
      <c r="L18" s="233"/>
      <c r="M18" s="233"/>
      <c r="N18" s="231"/>
      <c r="O18" s="231"/>
      <c r="P18" s="231"/>
      <c r="Q18" s="231"/>
      <c r="R18" s="231"/>
      <c r="S18" s="231"/>
      <c r="T18" s="231"/>
      <c r="U18" s="231"/>
      <c r="V18" s="233" t="s">
        <v>392</v>
      </c>
      <c r="W18" s="233"/>
      <c r="AC18" s="166"/>
      <c r="AD18" s="166"/>
      <c r="AE18" s="159"/>
      <c r="AF18" s="159"/>
      <c r="AG18" s="162"/>
      <c r="AH18" s="160"/>
      <c r="AI18" s="163"/>
      <c r="AJ18" s="159"/>
      <c r="AK18" s="159"/>
      <c r="AL18" s="159"/>
      <c r="AM18" s="159"/>
      <c r="AN18" s="159"/>
      <c r="AO18" s="159"/>
      <c r="AP18" s="159"/>
    </row>
    <row r="19" spans="2:42" s="159" customFormat="1" ht="30" customHeight="1" x14ac:dyDescent="0.2">
      <c r="B19" s="162"/>
      <c r="C19" s="162"/>
      <c r="D19" s="162"/>
      <c r="E19" s="163"/>
    </row>
    <row r="20" spans="2:42" s="164" customFormat="1" ht="30" customHeight="1" x14ac:dyDescent="0.3">
      <c r="B20" s="229" t="s">
        <v>393</v>
      </c>
      <c r="C20" s="230"/>
      <c r="D20" s="230"/>
      <c r="E20" s="165" t="s">
        <v>388</v>
      </c>
      <c r="F20" s="231"/>
      <c r="G20" s="231"/>
      <c r="H20" s="231"/>
      <c r="I20" s="231"/>
      <c r="J20" s="231"/>
      <c r="K20" s="231"/>
      <c r="L20" s="231"/>
      <c r="M20" s="167" t="s">
        <v>394</v>
      </c>
      <c r="N20" s="168"/>
      <c r="O20" s="168"/>
      <c r="P20" s="234"/>
      <c r="Q20" s="234"/>
      <c r="R20" s="167" t="s">
        <v>395</v>
      </c>
      <c r="S20" s="169"/>
      <c r="T20" s="169"/>
      <c r="U20" s="169"/>
      <c r="V20" s="169"/>
      <c r="W20" s="169"/>
      <c r="X20" s="169"/>
      <c r="Y20" s="169"/>
    </row>
    <row r="21" spans="2:42" s="159" customFormat="1" ht="20.100000000000001" customHeight="1" x14ac:dyDescent="0.2">
      <c r="B21" s="162"/>
      <c r="C21" s="162"/>
      <c r="D21" s="162"/>
      <c r="E21" s="163"/>
      <c r="F21" s="161"/>
      <c r="L21" s="161"/>
    </row>
    <row r="22" spans="2:42" s="159" customFormat="1" ht="20.100000000000001" customHeight="1" x14ac:dyDescent="0.2">
      <c r="B22" s="162"/>
      <c r="C22" s="162"/>
      <c r="D22" s="162"/>
      <c r="E22" s="163"/>
      <c r="F22" s="161"/>
      <c r="L22" s="161"/>
    </row>
    <row r="23" spans="2:42" s="159" customFormat="1" ht="20.100000000000001" customHeight="1" x14ac:dyDescent="0.2">
      <c r="B23" s="162"/>
      <c r="C23" s="162"/>
      <c r="D23" s="162"/>
      <c r="E23" s="163"/>
      <c r="F23" s="161"/>
      <c r="L23" s="161"/>
    </row>
    <row r="24" spans="2:42" s="159" customFormat="1" ht="20.100000000000001" customHeight="1" x14ac:dyDescent="0.3">
      <c r="B24" s="162"/>
      <c r="C24" s="162"/>
      <c r="D24" s="162"/>
      <c r="E24" s="163"/>
      <c r="F24" s="161"/>
      <c r="L24" s="161"/>
      <c r="Q24" s="228"/>
      <c r="R24" s="228"/>
      <c r="S24" s="171" t="s">
        <v>396</v>
      </c>
      <c r="T24" s="170"/>
      <c r="U24" s="171" t="s">
        <v>397</v>
      </c>
      <c r="V24" s="170"/>
      <c r="W24" s="171" t="s">
        <v>398</v>
      </c>
    </row>
    <row r="25" spans="2:42" s="159" customFormat="1" ht="20.100000000000001" customHeight="1" x14ac:dyDescent="0.3">
      <c r="B25" s="162"/>
      <c r="C25" s="162"/>
      <c r="D25" s="162"/>
      <c r="E25" s="163"/>
      <c r="F25" s="161"/>
      <c r="L25" s="161"/>
      <c r="Q25" s="170"/>
      <c r="R25" s="171"/>
      <c r="S25" s="170"/>
      <c r="T25" s="171"/>
      <c r="U25" s="170"/>
      <c r="V25" s="171"/>
    </row>
    <row r="26" spans="2:42" ht="20.100000000000001" customHeight="1" x14ac:dyDescent="0.4"/>
    <row r="27" spans="2:42" s="164" customFormat="1" ht="39.950000000000003" customHeight="1" x14ac:dyDescent="0.35">
      <c r="I27" s="172"/>
      <c r="J27" s="173" t="s">
        <v>399</v>
      </c>
      <c r="K27" s="174"/>
      <c r="L27" s="174"/>
      <c r="M27" s="174"/>
      <c r="N27" s="175"/>
      <c r="O27" s="174"/>
      <c r="P27" s="175"/>
      <c r="Q27" s="175"/>
      <c r="R27" s="175"/>
      <c r="S27" s="175"/>
      <c r="T27" s="175"/>
      <c r="U27" s="175"/>
      <c r="V27" s="175"/>
      <c r="W27" s="175"/>
    </row>
    <row r="28" spans="2:42" ht="20.100000000000001" customHeight="1" x14ac:dyDescent="0.4"/>
    <row r="29" spans="2:42" s="159" customFormat="1" ht="20.100000000000001" customHeight="1" x14ac:dyDescent="0.2">
      <c r="B29" s="162"/>
      <c r="C29" s="162"/>
      <c r="D29" s="162"/>
      <c r="E29" s="163"/>
      <c r="F29" s="161"/>
      <c r="L29" s="161"/>
    </row>
    <row r="30" spans="2:42" s="159" customFormat="1" ht="20.100000000000001" customHeight="1" x14ac:dyDescent="0.2">
      <c r="B30" s="162"/>
      <c r="C30" s="162"/>
      <c r="D30" s="162"/>
      <c r="E30" s="163"/>
      <c r="F30" s="161"/>
      <c r="L30" s="161"/>
    </row>
    <row r="31" spans="2:42" s="159" customFormat="1" ht="20.100000000000001" customHeight="1" x14ac:dyDescent="0.2">
      <c r="B31" s="162"/>
      <c r="C31" s="162"/>
      <c r="D31" s="162"/>
      <c r="E31" s="163"/>
      <c r="F31" s="161"/>
      <c r="L31" s="161"/>
    </row>
    <row r="32" spans="2:42" s="159" customFormat="1" ht="20.100000000000001" customHeight="1" x14ac:dyDescent="0.2">
      <c r="B32" s="162"/>
      <c r="C32" s="162"/>
      <c r="D32" s="162"/>
      <c r="E32" s="163"/>
      <c r="F32" s="161"/>
      <c r="L32" s="161"/>
    </row>
    <row r="33" spans="2:12" s="159" customFormat="1" ht="20.100000000000001" customHeight="1" x14ac:dyDescent="0.2">
      <c r="B33" s="162"/>
      <c r="C33" s="162"/>
      <c r="D33" s="162"/>
      <c r="E33" s="163"/>
      <c r="F33" s="161"/>
      <c r="L33" s="161"/>
    </row>
    <row r="34" spans="2:12" s="159" customFormat="1" ht="20.100000000000001" customHeight="1" x14ac:dyDescent="0.2">
      <c r="B34" s="162"/>
      <c r="C34" s="162"/>
      <c r="D34" s="162"/>
      <c r="E34" s="163"/>
      <c r="F34" s="161"/>
      <c r="L34" s="161"/>
    </row>
    <row r="35" spans="2:12" ht="20.100000000000001" customHeight="1" x14ac:dyDescent="0.4"/>
    <row r="36" spans="2:12" ht="20.100000000000001" customHeight="1" x14ac:dyDescent="0.4"/>
    <row r="37" spans="2:12" ht="20.100000000000001" customHeight="1" x14ac:dyDescent="0.4"/>
  </sheetData>
  <mergeCells count="16">
    <mergeCell ref="V18:W18"/>
    <mergeCell ref="B20:D20"/>
    <mergeCell ref="F20:L20"/>
    <mergeCell ref="P20:Q20"/>
    <mergeCell ref="A5:X5"/>
    <mergeCell ref="A6:X6"/>
    <mergeCell ref="B10:W11"/>
    <mergeCell ref="B14:D14"/>
    <mergeCell ref="F14:M14"/>
    <mergeCell ref="B16:D16"/>
    <mergeCell ref="F16:W16"/>
    <mergeCell ref="Q24:R24"/>
    <mergeCell ref="B18:D18"/>
    <mergeCell ref="F18:J18"/>
    <mergeCell ref="K18:M18"/>
    <mergeCell ref="N18:U18"/>
  </mergeCells>
  <phoneticPr fontId="6"/>
  <dataValidations count="1">
    <dataValidation type="list" allowBlank="1" showInputMessage="1" showErrorMessage="1" prompt="選択してください" sqref="F20:L20" xr:uid="{E67C8BC2-5362-4257-9A93-59E2602B1C61}">
      <formula1>"学士,博士前期（修士）,博士後期"</formula1>
    </dataValidation>
  </dataValidations>
  <pageMargins left="0.78740157480314965" right="0.78740157480314965" top="0.39370078740157483" bottom="0.39370078740157483" header="0.39370078740157483" footer="0.31496062992125984"/>
  <pageSetup paperSize="9" scale="90" fitToHeight="0"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1.登録データ</vt:lpstr>
      <vt:lpstr>2.国・地域コード</vt:lpstr>
      <vt:lpstr>3.奨学金区分</vt:lpstr>
      <vt:lpstr>4.成績計算(満点3.00)</vt:lpstr>
      <vt:lpstr>5.成績計算（GPA）(満点4.00) </vt:lpstr>
      <vt:lpstr>6.申立書</vt:lpstr>
      <vt:lpstr>'4.成績計算(満点3.00)'!Print_Area</vt:lpstr>
      <vt:lpstr>'5.成績計算（GPA）(満点4.00) '!Print_Area</vt:lpstr>
      <vt:lpstr>'6.申立書'!Print_Area</vt:lpstr>
    </vt:vector>
  </TitlesOfParts>
  <Company>東北大学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東北大学</dc:creator>
  <cp:lastModifiedBy>阿部　泰知</cp:lastModifiedBy>
  <cp:lastPrinted>2024-04-08T07:28:41Z</cp:lastPrinted>
  <dcterms:created xsi:type="dcterms:W3CDTF">2021-03-10T07:38:42Z</dcterms:created>
  <dcterms:modified xsi:type="dcterms:W3CDTF">2024-04-08T07:28:53Z</dcterms:modified>
</cp:coreProperties>
</file>